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2995" windowHeight="1425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18" i="1" l="1"/>
  <c r="L17" i="1"/>
  <c r="L16" i="1"/>
  <c r="N7" i="1"/>
  <c r="N5" i="1"/>
  <c r="N4" i="1"/>
  <c r="K12" i="1" l="1"/>
  <c r="K11" i="1"/>
  <c r="K10" i="1"/>
  <c r="K6" i="1"/>
  <c r="K5" i="1"/>
  <c r="K4" i="1"/>
</calcChain>
</file>

<file path=xl/sharedStrings.xml><?xml version="1.0" encoding="utf-8"?>
<sst xmlns="http://schemas.openxmlformats.org/spreadsheetml/2006/main" count="16" uniqueCount="11">
  <si>
    <t>Ran1</t>
  </si>
  <si>
    <t>Group</t>
  </si>
  <si>
    <t>id</t>
  </si>
  <si>
    <t>sort_id</t>
  </si>
  <si>
    <t>sort_ran1</t>
  </si>
  <si>
    <t>BMI</t>
  </si>
  <si>
    <t>sort_BMI</t>
  </si>
  <si>
    <t>Mean</t>
  </si>
  <si>
    <t>Difference</t>
  </si>
  <si>
    <t>Original Sample (Column C)</t>
  </si>
  <si>
    <t>Permutation Sample (Column 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</si>
</sst>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164" fontId="1" fillId="0" borderId="1" xfId="0" applyNumberFormat="1" applyFont="1" applyBorder="1"/>
    <xf numFmtId="165" fontId="1" fillId="0" borderId="1" xfId="0" applyNumberFormat="1" applyFont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workbookViewId="0">
      <selection activeCell="L19" sqref="L19"/>
    </sheetView>
  </sheetViews>
  <sheetFormatPr defaultRowHeight="15" x14ac:dyDescent="0.25"/>
  <cols>
    <col min="10" max="10" width="11.85546875" customWidth="1"/>
  </cols>
  <sheetData>
    <row r="1" spans="1:14" x14ac:dyDescent="0.25">
      <c r="A1" s="1" t="s">
        <v>1</v>
      </c>
      <c r="B1" s="1" t="s">
        <v>2</v>
      </c>
      <c r="C1" s="1" t="s">
        <v>5</v>
      </c>
      <c r="D1" s="1" t="s">
        <v>0</v>
      </c>
      <c r="E1" s="4" t="s">
        <v>4</v>
      </c>
      <c r="F1" s="4" t="s">
        <v>3</v>
      </c>
      <c r="G1" s="4" t="s">
        <v>6</v>
      </c>
      <c r="H1" s="4" t="s">
        <v>1</v>
      </c>
    </row>
    <row r="2" spans="1:14" x14ac:dyDescent="0.25">
      <c r="A2" s="1">
        <v>1</v>
      </c>
      <c r="B2" s="1">
        <v>1</v>
      </c>
      <c r="C2" s="3">
        <v>21.965401615607377</v>
      </c>
      <c r="D2" s="2">
        <v>0.12414929654835657</v>
      </c>
      <c r="E2" s="2">
        <v>1.077303384502701E-2</v>
      </c>
      <c r="F2" s="1">
        <v>11</v>
      </c>
      <c r="G2" s="3">
        <v>24.644109129705839</v>
      </c>
      <c r="H2" s="1">
        <v>1</v>
      </c>
      <c r="J2" s="1" t="s">
        <v>9</v>
      </c>
      <c r="K2" s="1"/>
      <c r="L2" s="1"/>
    </row>
    <row r="3" spans="1:14" x14ac:dyDescent="0.25">
      <c r="A3" s="1">
        <v>1</v>
      </c>
      <c r="B3" s="1">
        <v>2</v>
      </c>
      <c r="C3" s="3">
        <v>26.251333638164915</v>
      </c>
      <c r="D3" s="2">
        <v>0.23551133762627033</v>
      </c>
      <c r="E3" s="2">
        <v>6.6896572771385845E-2</v>
      </c>
      <c r="F3" s="1">
        <v>34</v>
      </c>
      <c r="G3" s="3">
        <v>23.565095155709344</v>
      </c>
      <c r="H3" s="1">
        <v>1</v>
      </c>
      <c r="J3" s="1" t="s">
        <v>1</v>
      </c>
      <c r="K3" s="1" t="s">
        <v>7</v>
      </c>
      <c r="L3" s="1"/>
    </row>
    <row r="4" spans="1:14" x14ac:dyDescent="0.25">
      <c r="A4" s="1">
        <v>1</v>
      </c>
      <c r="B4" s="1">
        <v>3</v>
      </c>
      <c r="C4" s="3">
        <v>24.811764705882354</v>
      </c>
      <c r="D4" s="2">
        <v>0.60869167149876402</v>
      </c>
      <c r="E4" s="2">
        <v>8.2094790490432445E-2</v>
      </c>
      <c r="F4" s="1">
        <v>38</v>
      </c>
      <c r="G4" s="3">
        <v>24.409722222222221</v>
      </c>
      <c r="H4" s="1">
        <v>1</v>
      </c>
      <c r="J4" s="1">
        <v>1</v>
      </c>
      <c r="K4" s="3">
        <f>AVERAGE(C2:C21)</f>
        <v>24.94664756857901</v>
      </c>
      <c r="L4" s="1"/>
      <c r="N4">
        <f>_xlfn.VAR.S(C2:C21)</f>
        <v>3.091871192908477</v>
      </c>
    </row>
    <row r="5" spans="1:14" x14ac:dyDescent="0.25">
      <c r="A5" s="1">
        <v>1</v>
      </c>
      <c r="B5" s="1">
        <v>4</v>
      </c>
      <c r="C5" s="3">
        <v>24.046698393813205</v>
      </c>
      <c r="D5" s="2">
        <v>0.41569261757255777</v>
      </c>
      <c r="E5" s="2">
        <v>8.2888271736808378E-2</v>
      </c>
      <c r="F5" s="1">
        <v>24</v>
      </c>
      <c r="G5" s="3">
        <v>24.06965761511216</v>
      </c>
      <c r="H5" s="1">
        <v>1</v>
      </c>
      <c r="J5" s="1">
        <v>2</v>
      </c>
      <c r="K5" s="3">
        <f>AVERAGE(C22:C41)</f>
        <v>23.350994729735032</v>
      </c>
      <c r="L5" s="1"/>
      <c r="N5">
        <f>_xlfn.VAR.S(C22:C41)</f>
        <v>4.2694204878704962</v>
      </c>
    </row>
    <row r="6" spans="1:14" x14ac:dyDescent="0.25">
      <c r="A6" s="1">
        <v>1</v>
      </c>
      <c r="B6" s="1">
        <v>5</v>
      </c>
      <c r="C6" s="3">
        <v>24.569452706722188</v>
      </c>
      <c r="D6" s="2">
        <v>0.5331278420361949</v>
      </c>
      <c r="E6" s="2">
        <v>8.6306344798120063E-2</v>
      </c>
      <c r="F6" s="1">
        <v>7</v>
      </c>
      <c r="G6" s="3">
        <v>25.24551111111111</v>
      </c>
      <c r="H6" s="1">
        <v>1</v>
      </c>
      <c r="J6" s="1" t="s">
        <v>8</v>
      </c>
      <c r="K6" s="3">
        <f>K4-K5</f>
        <v>1.5956528388439786</v>
      </c>
      <c r="L6" s="1"/>
    </row>
    <row r="7" spans="1:14" x14ac:dyDescent="0.25">
      <c r="A7" s="1">
        <v>1</v>
      </c>
      <c r="B7" s="1">
        <v>6</v>
      </c>
      <c r="C7" s="3">
        <v>25.817825518943241</v>
      </c>
      <c r="D7" s="2">
        <v>0.49958800012207405</v>
      </c>
      <c r="E7" s="2">
        <v>9.680471205786309E-2</v>
      </c>
      <c r="F7" s="1">
        <v>10</v>
      </c>
      <c r="G7" s="3">
        <v>24.491217883582522</v>
      </c>
      <c r="H7" s="1">
        <v>1</v>
      </c>
      <c r="J7" s="1"/>
      <c r="K7" s="1"/>
      <c r="L7" s="1"/>
      <c r="N7">
        <f>(N4+N5)/2</f>
        <v>3.6806458403894866</v>
      </c>
    </row>
    <row r="8" spans="1:14" x14ac:dyDescent="0.25">
      <c r="A8" s="1">
        <v>1</v>
      </c>
      <c r="B8" s="1">
        <v>7</v>
      </c>
      <c r="C8" s="3">
        <v>25.24551111111111</v>
      </c>
      <c r="D8" s="2">
        <v>8.6306344798120063E-2</v>
      </c>
      <c r="E8" s="2">
        <v>0.11181981872005371</v>
      </c>
      <c r="F8" s="1">
        <v>33</v>
      </c>
      <c r="G8" s="3">
        <v>24.342105263157894</v>
      </c>
      <c r="H8" s="1">
        <v>1</v>
      </c>
      <c r="J8" s="1" t="s">
        <v>10</v>
      </c>
      <c r="K8" s="1"/>
      <c r="L8" s="1"/>
    </row>
    <row r="9" spans="1:14" x14ac:dyDescent="0.25">
      <c r="A9" s="1">
        <v>1</v>
      </c>
      <c r="B9" s="1">
        <v>8</v>
      </c>
      <c r="C9" s="3">
        <v>26.787075140984605</v>
      </c>
      <c r="D9" s="2">
        <v>0.77254554887539295</v>
      </c>
      <c r="E9" s="2">
        <v>0.12414929654835657</v>
      </c>
      <c r="F9" s="1">
        <v>1</v>
      </c>
      <c r="G9" s="3">
        <v>21.965401615607377</v>
      </c>
      <c r="H9" s="1">
        <v>1</v>
      </c>
      <c r="J9" s="1" t="s">
        <v>1</v>
      </c>
      <c r="K9" s="1" t="s">
        <v>7</v>
      </c>
      <c r="L9" s="1"/>
    </row>
    <row r="10" spans="1:14" x14ac:dyDescent="0.25">
      <c r="A10" s="1">
        <v>1</v>
      </c>
      <c r="B10" s="1">
        <v>9</v>
      </c>
      <c r="C10" s="3">
        <v>24.569452706722188</v>
      </c>
      <c r="D10" s="2">
        <v>0.66982024597918632</v>
      </c>
      <c r="E10" s="2">
        <v>0.12967314676351208</v>
      </c>
      <c r="F10" s="1">
        <v>15</v>
      </c>
      <c r="G10" s="3">
        <v>29.286973241467713</v>
      </c>
      <c r="H10" s="1">
        <v>1</v>
      </c>
      <c r="J10" s="1">
        <v>1</v>
      </c>
      <c r="K10" s="3">
        <f>AVERAGE(G2:G21)</f>
        <v>24.577212963627048</v>
      </c>
      <c r="L10" s="1"/>
    </row>
    <row r="11" spans="1:14" x14ac:dyDescent="0.25">
      <c r="A11" s="1">
        <v>1</v>
      </c>
      <c r="B11" s="1">
        <v>10</v>
      </c>
      <c r="C11" s="3">
        <v>24.491217883582522</v>
      </c>
      <c r="D11" s="2">
        <v>9.680471205786309E-2</v>
      </c>
      <c r="E11" s="2">
        <v>0.19153416547135838</v>
      </c>
      <c r="F11" s="1">
        <v>16</v>
      </c>
      <c r="G11" s="3">
        <v>23.687541091387246</v>
      </c>
      <c r="H11" s="1">
        <v>1</v>
      </c>
      <c r="J11" s="1">
        <v>2</v>
      </c>
      <c r="K11" s="3">
        <f>AVERAGE(G22:G41)</f>
        <v>23.72042933468699</v>
      </c>
      <c r="L11" s="1"/>
    </row>
    <row r="12" spans="1:14" x14ac:dyDescent="0.25">
      <c r="A12" s="1">
        <v>1</v>
      </c>
      <c r="B12" s="1">
        <v>11</v>
      </c>
      <c r="C12" s="3">
        <v>24.644109129705839</v>
      </c>
      <c r="D12" s="2">
        <v>1.077303384502701E-2</v>
      </c>
      <c r="E12" s="2">
        <v>0.2338938566240425</v>
      </c>
      <c r="F12" s="1">
        <v>26</v>
      </c>
      <c r="G12" s="3">
        <v>20.803061224489795</v>
      </c>
      <c r="H12" s="1">
        <v>1</v>
      </c>
      <c r="J12" s="1" t="s">
        <v>8</v>
      </c>
      <c r="K12" s="3">
        <f>K10-K11</f>
        <v>0.85678362894005744</v>
      </c>
      <c r="L12" s="1"/>
    </row>
    <row r="13" spans="1:14" x14ac:dyDescent="0.25">
      <c r="A13" s="1">
        <v>1</v>
      </c>
      <c r="B13" s="1">
        <v>12</v>
      </c>
      <c r="C13" s="3">
        <v>21.9543063773833</v>
      </c>
      <c r="D13" s="2">
        <v>0.92364268929105497</v>
      </c>
      <c r="E13" s="2">
        <v>0.23551133762627033</v>
      </c>
      <c r="F13" s="1">
        <v>2</v>
      </c>
      <c r="G13" s="3">
        <v>26.251333638164915</v>
      </c>
      <c r="H13" s="1">
        <v>1</v>
      </c>
    </row>
    <row r="14" spans="1:14" x14ac:dyDescent="0.25">
      <c r="A14" s="1">
        <v>1</v>
      </c>
      <c r="B14" s="1">
        <v>13</v>
      </c>
      <c r="C14" s="3">
        <v>26.021919001306429</v>
      </c>
      <c r="D14" s="2">
        <v>0.66017639698477126</v>
      </c>
      <c r="E14" s="2">
        <v>0.25141148106326489</v>
      </c>
      <c r="F14" s="1">
        <v>40</v>
      </c>
      <c r="G14" s="3">
        <v>25.559210526315791</v>
      </c>
      <c r="H14" s="1">
        <v>1</v>
      </c>
    </row>
    <row r="15" spans="1:14" x14ac:dyDescent="0.25">
      <c r="A15" s="1">
        <v>1</v>
      </c>
      <c r="B15" s="1">
        <v>14</v>
      </c>
      <c r="C15" s="3">
        <v>26.132991507771191</v>
      </c>
      <c r="D15" s="2">
        <v>0.52729880672627949</v>
      </c>
      <c r="E15" s="2">
        <v>0.25470748008667254</v>
      </c>
      <c r="F15" s="1">
        <v>28</v>
      </c>
      <c r="G15" s="3">
        <v>25.998520710059172</v>
      </c>
      <c r="H15" s="1">
        <v>1</v>
      </c>
    </row>
    <row r="16" spans="1:14" x14ac:dyDescent="0.25">
      <c r="A16" s="1">
        <v>1</v>
      </c>
      <c r="B16" s="1">
        <v>15</v>
      </c>
      <c r="C16" s="3">
        <v>29.286973241467713</v>
      </c>
      <c r="D16" s="2">
        <v>0.12967314676351208</v>
      </c>
      <c r="E16" s="2">
        <v>0.37604907376323743</v>
      </c>
      <c r="F16" s="1">
        <v>35</v>
      </c>
      <c r="G16" s="3">
        <v>27.601351351351351</v>
      </c>
      <c r="H16" s="1">
        <v>1</v>
      </c>
      <c r="L16">
        <f>(K4-K5)/SQRT(N7*(2/20))</f>
        <v>2.6301250271455556</v>
      </c>
    </row>
    <row r="17" spans="1:12" x14ac:dyDescent="0.25">
      <c r="A17" s="1">
        <v>1</v>
      </c>
      <c r="B17" s="1">
        <v>16</v>
      </c>
      <c r="C17" s="3">
        <v>23.687541091387246</v>
      </c>
      <c r="D17" s="2">
        <v>0.19153416547135838</v>
      </c>
      <c r="E17" s="2">
        <v>0.38224433118686485</v>
      </c>
      <c r="F17" s="1">
        <v>18</v>
      </c>
      <c r="G17" s="3">
        <v>25.675675675675677</v>
      </c>
      <c r="H17" s="1">
        <v>1</v>
      </c>
      <c r="L17">
        <f>_xlfn.T.DIST.2T(L16,38)</f>
        <v>1.2256933111392844E-2</v>
      </c>
    </row>
    <row r="18" spans="1:12" x14ac:dyDescent="0.25">
      <c r="A18" s="1">
        <v>1</v>
      </c>
      <c r="B18" s="1">
        <v>17</v>
      </c>
      <c r="C18" s="3">
        <v>24.380834976988822</v>
      </c>
      <c r="D18" s="2">
        <v>0.82900479140598771</v>
      </c>
      <c r="E18" s="2">
        <v>0.41569261757255777</v>
      </c>
      <c r="F18" s="1">
        <v>4</v>
      </c>
      <c r="G18" s="3">
        <v>24.046698393813205</v>
      </c>
      <c r="H18" s="1">
        <v>1</v>
      </c>
      <c r="L18">
        <f>_xlfn.T.DIST.RT(L16,38)</f>
        <v>6.128466555696422E-3</v>
      </c>
    </row>
    <row r="19" spans="1:12" x14ac:dyDescent="0.25">
      <c r="A19" s="1">
        <v>1</v>
      </c>
      <c r="B19" s="1">
        <v>18</v>
      </c>
      <c r="C19" s="3">
        <v>25.675675675675677</v>
      </c>
      <c r="D19" s="2">
        <v>0.38224433118686485</v>
      </c>
      <c r="E19" s="2">
        <v>0.45036164433729059</v>
      </c>
      <c r="F19" s="1">
        <v>19</v>
      </c>
      <c r="G19" s="3">
        <v>22.190514340650537</v>
      </c>
      <c r="H19" s="1">
        <v>1</v>
      </c>
    </row>
    <row r="20" spans="1:12" x14ac:dyDescent="0.25">
      <c r="A20" s="1">
        <v>1</v>
      </c>
      <c r="B20" s="1">
        <v>19</v>
      </c>
      <c r="C20" s="3">
        <v>22.190514340650537</v>
      </c>
      <c r="D20" s="2">
        <v>0.45036164433729059</v>
      </c>
      <c r="E20" s="2">
        <v>0.45735038300729391</v>
      </c>
      <c r="F20" s="1">
        <v>31</v>
      </c>
      <c r="G20" s="3">
        <v>21.892733564013842</v>
      </c>
      <c r="H20" s="1">
        <v>1</v>
      </c>
    </row>
    <row r="21" spans="1:12" x14ac:dyDescent="0.25">
      <c r="A21" s="1">
        <v>1</v>
      </c>
      <c r="B21" s="1">
        <v>20</v>
      </c>
      <c r="C21" s="3">
        <v>26.402352607709751</v>
      </c>
      <c r="D21" s="2">
        <v>0.7653126621295816</v>
      </c>
      <c r="E21" s="2">
        <v>0.49958800012207405</v>
      </c>
      <c r="F21" s="1">
        <v>6</v>
      </c>
      <c r="G21" s="3">
        <v>25.817825518943241</v>
      </c>
      <c r="H21" s="1">
        <v>1</v>
      </c>
    </row>
    <row r="22" spans="1:12" x14ac:dyDescent="0.25">
      <c r="A22" s="1">
        <v>2</v>
      </c>
      <c r="B22" s="1">
        <v>21</v>
      </c>
      <c r="C22" s="3">
        <v>22.03058735222368</v>
      </c>
      <c r="D22" s="2">
        <v>0.6385998107852412</v>
      </c>
      <c r="E22" s="2">
        <v>0.511062959685049</v>
      </c>
      <c r="F22" s="1">
        <v>39</v>
      </c>
      <c r="G22" s="3">
        <v>22.528250969809413</v>
      </c>
      <c r="H22" s="1">
        <v>2</v>
      </c>
    </row>
    <row r="23" spans="1:12" x14ac:dyDescent="0.25">
      <c r="A23" s="1">
        <v>2</v>
      </c>
      <c r="B23" s="1">
        <v>22</v>
      </c>
      <c r="C23" s="3">
        <v>21.019483024691358</v>
      </c>
      <c r="D23" s="2">
        <v>0.88937040314951021</v>
      </c>
      <c r="E23" s="2">
        <v>0.52729880672627949</v>
      </c>
      <c r="F23" s="1">
        <v>14</v>
      </c>
      <c r="G23" s="3">
        <v>26.132991507771191</v>
      </c>
      <c r="H23" s="1">
        <v>2</v>
      </c>
    </row>
    <row r="24" spans="1:12" x14ac:dyDescent="0.25">
      <c r="A24" s="1">
        <v>2</v>
      </c>
      <c r="B24" s="1">
        <v>23</v>
      </c>
      <c r="C24" s="3">
        <v>20.085714285714285</v>
      </c>
      <c r="D24" s="2">
        <v>0.80043946653645437</v>
      </c>
      <c r="E24" s="2">
        <v>0.5331278420361949</v>
      </c>
      <c r="F24" s="1">
        <v>5</v>
      </c>
      <c r="G24" s="3">
        <v>24.569452706722188</v>
      </c>
      <c r="H24" s="1">
        <v>2</v>
      </c>
    </row>
    <row r="25" spans="1:12" x14ac:dyDescent="0.25">
      <c r="A25" s="1">
        <v>2</v>
      </c>
      <c r="B25" s="1">
        <v>24</v>
      </c>
      <c r="C25" s="3">
        <v>24.06965761511216</v>
      </c>
      <c r="D25" s="2">
        <v>8.2888271736808378E-2</v>
      </c>
      <c r="E25" s="2">
        <v>0.54240546891689811</v>
      </c>
      <c r="F25" s="1">
        <v>36</v>
      </c>
      <c r="G25" s="3">
        <v>22.237755102040815</v>
      </c>
      <c r="H25" s="1">
        <v>2</v>
      </c>
    </row>
    <row r="26" spans="1:12" x14ac:dyDescent="0.25">
      <c r="A26" s="1">
        <v>2</v>
      </c>
      <c r="B26" s="1">
        <v>25</v>
      </c>
      <c r="C26" s="3">
        <v>24.404879984130133</v>
      </c>
      <c r="D26" s="2">
        <v>0.8792382580034791</v>
      </c>
      <c r="E26" s="2">
        <v>0.60869167149876402</v>
      </c>
      <c r="F26" s="1">
        <v>3</v>
      </c>
      <c r="G26" s="3">
        <v>24.811764705882354</v>
      </c>
      <c r="H26" s="1">
        <v>2</v>
      </c>
    </row>
    <row r="27" spans="1:12" x14ac:dyDescent="0.25">
      <c r="A27" s="1">
        <v>2</v>
      </c>
      <c r="B27" s="1">
        <v>26</v>
      </c>
      <c r="C27" s="3">
        <v>20.803061224489795</v>
      </c>
      <c r="D27" s="2">
        <v>0.2338938566240425</v>
      </c>
      <c r="E27" s="2">
        <v>0.6385998107852412</v>
      </c>
      <c r="F27" s="1">
        <v>21</v>
      </c>
      <c r="G27" s="3">
        <v>22.03058735222368</v>
      </c>
      <c r="H27" s="1">
        <v>2</v>
      </c>
    </row>
    <row r="28" spans="1:12" x14ac:dyDescent="0.25">
      <c r="A28" s="1">
        <v>2</v>
      </c>
      <c r="B28" s="1">
        <v>27</v>
      </c>
      <c r="C28" s="3">
        <v>19.942244897959185</v>
      </c>
      <c r="D28" s="2">
        <v>0.96877956480605487</v>
      </c>
      <c r="E28" s="2">
        <v>0.66017639698477126</v>
      </c>
      <c r="F28" s="1">
        <v>13</v>
      </c>
      <c r="G28" s="3">
        <v>26.021919001306429</v>
      </c>
      <c r="H28" s="1">
        <v>2</v>
      </c>
    </row>
    <row r="29" spans="1:12" x14ac:dyDescent="0.25">
      <c r="A29" s="1">
        <v>2</v>
      </c>
      <c r="B29" s="1">
        <v>28</v>
      </c>
      <c r="C29" s="3">
        <v>25.998520710059172</v>
      </c>
      <c r="D29" s="2">
        <v>0.25470748008667254</v>
      </c>
      <c r="E29" s="2">
        <v>0.66982024597918632</v>
      </c>
      <c r="F29" s="1">
        <v>9</v>
      </c>
      <c r="G29" s="3">
        <v>24.569452706722188</v>
      </c>
      <c r="H29" s="1">
        <v>2</v>
      </c>
    </row>
    <row r="30" spans="1:12" x14ac:dyDescent="0.25">
      <c r="A30" s="1">
        <v>2</v>
      </c>
      <c r="B30" s="1">
        <v>29</v>
      </c>
      <c r="C30" s="3">
        <v>22.870858956556241</v>
      </c>
      <c r="D30" s="2">
        <v>0.89297158726767789</v>
      </c>
      <c r="E30" s="2">
        <v>0.69176305429242835</v>
      </c>
      <c r="F30" s="1">
        <v>37</v>
      </c>
      <c r="G30" s="3">
        <v>24.325259515570934</v>
      </c>
      <c r="H30" s="1">
        <v>2</v>
      </c>
    </row>
    <row r="31" spans="1:12" x14ac:dyDescent="0.25">
      <c r="A31" s="1">
        <v>2</v>
      </c>
      <c r="B31" s="1">
        <v>30</v>
      </c>
      <c r="C31" s="3">
        <v>23.493243243243242</v>
      </c>
      <c r="D31" s="2">
        <v>0.81115146336252941</v>
      </c>
      <c r="E31" s="2">
        <v>0.7653126621295816</v>
      </c>
      <c r="F31" s="1">
        <v>20</v>
      </c>
      <c r="G31" s="3">
        <v>26.402352607709751</v>
      </c>
      <c r="H31" s="1">
        <v>2</v>
      </c>
    </row>
    <row r="32" spans="1:12" x14ac:dyDescent="0.25">
      <c r="A32" s="1">
        <v>2</v>
      </c>
      <c r="B32" s="1">
        <v>31</v>
      </c>
      <c r="C32" s="3">
        <v>21.892733564013842</v>
      </c>
      <c r="D32" s="2">
        <v>0.45735038300729391</v>
      </c>
      <c r="E32" s="2">
        <v>0.77254554887539295</v>
      </c>
      <c r="F32" s="1">
        <v>8</v>
      </c>
      <c r="G32" s="3">
        <v>26.787075140984605</v>
      </c>
      <c r="H32" s="1">
        <v>2</v>
      </c>
    </row>
    <row r="33" spans="1:8" x14ac:dyDescent="0.25">
      <c r="A33" s="1">
        <v>2</v>
      </c>
      <c r="B33" s="1">
        <v>32</v>
      </c>
      <c r="C33" s="3">
        <v>25.840159630329762</v>
      </c>
      <c r="D33" s="2">
        <v>0.93426313058870203</v>
      </c>
      <c r="E33" s="2">
        <v>0.80043946653645437</v>
      </c>
      <c r="F33" s="1">
        <v>23</v>
      </c>
      <c r="G33" s="3">
        <v>20.085714285714285</v>
      </c>
      <c r="H33" s="1">
        <v>2</v>
      </c>
    </row>
    <row r="34" spans="1:8" x14ac:dyDescent="0.25">
      <c r="A34" s="1">
        <v>2</v>
      </c>
      <c r="B34" s="1">
        <v>33</v>
      </c>
      <c r="C34" s="3">
        <v>24.342105263157894</v>
      </c>
      <c r="D34" s="2">
        <v>0.11181981872005371</v>
      </c>
      <c r="E34" s="2">
        <v>0.81115146336252941</v>
      </c>
      <c r="F34" s="1">
        <v>30</v>
      </c>
      <c r="G34" s="3">
        <v>23.493243243243242</v>
      </c>
      <c r="H34" s="1">
        <v>2</v>
      </c>
    </row>
    <row r="35" spans="1:8" x14ac:dyDescent="0.25">
      <c r="A35" s="1">
        <v>2</v>
      </c>
      <c r="B35" s="1">
        <v>34</v>
      </c>
      <c r="C35" s="3">
        <v>23.565095155709344</v>
      </c>
      <c r="D35" s="2">
        <v>6.6896572771385845E-2</v>
      </c>
      <c r="E35" s="2">
        <v>0.82900479140598771</v>
      </c>
      <c r="F35" s="1">
        <v>17</v>
      </c>
      <c r="G35" s="3">
        <v>24.380834976988822</v>
      </c>
      <c r="H35" s="1">
        <v>2</v>
      </c>
    </row>
    <row r="36" spans="1:8" x14ac:dyDescent="0.25">
      <c r="A36" s="1">
        <v>2</v>
      </c>
      <c r="B36" s="1">
        <v>35</v>
      </c>
      <c r="C36" s="3">
        <v>27.601351351351351</v>
      </c>
      <c r="D36" s="2">
        <v>0.37604907376323743</v>
      </c>
      <c r="E36" s="2">
        <v>0.8792382580034791</v>
      </c>
      <c r="F36" s="1">
        <v>25</v>
      </c>
      <c r="G36" s="3">
        <v>24.404879984130133</v>
      </c>
      <c r="H36" s="1">
        <v>2</v>
      </c>
    </row>
    <row r="37" spans="1:8" x14ac:dyDescent="0.25">
      <c r="A37" s="1">
        <v>2</v>
      </c>
      <c r="B37" s="1">
        <v>36</v>
      </c>
      <c r="C37" s="3">
        <v>22.237755102040815</v>
      </c>
      <c r="D37" s="2">
        <v>0.54240546891689811</v>
      </c>
      <c r="E37" s="2">
        <v>0.88937040314951021</v>
      </c>
      <c r="F37" s="1">
        <v>22</v>
      </c>
      <c r="G37" s="3">
        <v>21.019483024691358</v>
      </c>
      <c r="H37" s="1">
        <v>2</v>
      </c>
    </row>
    <row r="38" spans="1:8" x14ac:dyDescent="0.25">
      <c r="A38" s="1">
        <v>2</v>
      </c>
      <c r="B38" s="1">
        <v>37</v>
      </c>
      <c r="C38" s="3">
        <v>24.325259515570934</v>
      </c>
      <c r="D38" s="2">
        <v>0.69176305429242835</v>
      </c>
      <c r="E38" s="2">
        <v>0.89297158726767789</v>
      </c>
      <c r="F38" s="1">
        <v>29</v>
      </c>
      <c r="G38" s="3">
        <v>22.870858956556241</v>
      </c>
      <c r="H38" s="1">
        <v>2</v>
      </c>
    </row>
    <row r="39" spans="1:8" x14ac:dyDescent="0.25">
      <c r="A39" s="1">
        <v>2</v>
      </c>
      <c r="B39" s="1">
        <v>38</v>
      </c>
      <c r="C39" s="3">
        <v>24.409722222222221</v>
      </c>
      <c r="D39" s="2">
        <v>8.2094790490432445E-2</v>
      </c>
      <c r="E39" s="2">
        <v>0.92364268929105497</v>
      </c>
      <c r="F39" s="1">
        <v>12</v>
      </c>
      <c r="G39" s="3">
        <v>21.9543063773833</v>
      </c>
      <c r="H39" s="1">
        <v>2</v>
      </c>
    </row>
    <row r="40" spans="1:8" x14ac:dyDescent="0.25">
      <c r="A40" s="1">
        <v>2</v>
      </c>
      <c r="B40" s="1">
        <v>39</v>
      </c>
      <c r="C40" s="3">
        <v>22.528250969809413</v>
      </c>
      <c r="D40" s="2">
        <v>0.511062959685049</v>
      </c>
      <c r="E40" s="2">
        <v>0.93426313058870203</v>
      </c>
      <c r="F40" s="1">
        <v>32</v>
      </c>
      <c r="G40" s="3">
        <v>25.840159630329762</v>
      </c>
      <c r="H40" s="1">
        <v>2</v>
      </c>
    </row>
    <row r="41" spans="1:8" x14ac:dyDescent="0.25">
      <c r="A41" s="1">
        <v>2</v>
      </c>
      <c r="B41" s="1">
        <v>40</v>
      </c>
      <c r="C41" s="3">
        <v>25.559210526315791</v>
      </c>
      <c r="D41" s="2">
        <v>0.25141148106326489</v>
      </c>
      <c r="E41" s="2">
        <v>0.96877956480605487</v>
      </c>
      <c r="F41" s="1">
        <v>27</v>
      </c>
      <c r="G41" s="3">
        <v>19.942244897959185</v>
      </c>
      <c r="H41" s="1">
        <v>2</v>
      </c>
    </row>
  </sheetData>
  <sortState ref="E2:G41">
    <sortCondition ref="E2:E4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UF College of Liberal Arts &amp; Sciences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2015-01-06T14:26:29Z</dcterms:created>
  <dcterms:modified xsi:type="dcterms:W3CDTF">2015-01-06T18:52:23Z</dcterms:modified>
</cp:coreProperties>
</file>