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ublic_html\data\"/>
    </mc:Choice>
  </mc:AlternateContent>
  <xr:revisionPtr revIDLastSave="0" documentId="13_ncr:1_{AED19A27-8302-479C-8BF1-CA1A833705AB}" xr6:coauthVersionLast="47" xr6:coauthVersionMax="47" xr10:uidLastSave="{00000000-0000-0000-0000-000000000000}"/>
  <bookViews>
    <workbookView xWindow="-120" yWindow="-120" windowWidth="29040" windowHeight="15840" xr2:uid="{4887D69F-049C-4A54-8BD0-A5539AFBE9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1" i="1" l="1"/>
  <c r="U11" i="1"/>
  <c r="V8" i="1"/>
  <c r="U8" i="1"/>
  <c r="V4" i="1"/>
  <c r="V5" i="1"/>
  <c r="V3" i="1"/>
  <c r="U5" i="1"/>
  <c r="U4" i="1"/>
  <c r="U3" i="1"/>
  <c r="R3" i="1"/>
  <c r="R4" i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2" i="1"/>
  <c r="P3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2" i="1"/>
  <c r="Q3" i="1"/>
  <c r="Q4" i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2" i="1"/>
</calcChain>
</file>

<file path=xl/sharedStrings.xml><?xml version="1.0" encoding="utf-8"?>
<sst xmlns="http://schemas.openxmlformats.org/spreadsheetml/2006/main" count="406" uniqueCount="157">
  <si>
    <t>UConn</t>
  </si>
  <si>
    <t>Big East</t>
  </si>
  <si>
    <t>31–3</t>
  </si>
  <si>
    <t>Iowa State</t>
  </si>
  <si>
    <t>Big 12</t>
  </si>
  <si>
    <t>27–7</t>
  </si>
  <si>
    <t>Illinois</t>
  </si>
  <si>
    <t>Big Ten</t>
  </si>
  <si>
    <t>26–8</t>
  </si>
  <si>
    <t>Auburn</t>
  </si>
  <si>
    <t>SEC</t>
  </si>
  <si>
    <t>San Diego State</t>
  </si>
  <si>
    <t>Mountain West</t>
  </si>
  <si>
    <t>24–10</t>
  </si>
  <si>
    <t>BYU</t>
  </si>
  <si>
    <t>23–10</t>
  </si>
  <si>
    <t>Washington State</t>
  </si>
  <si>
    <t>Pac–12</t>
  </si>
  <si>
    <t>24–9</t>
  </si>
  <si>
    <t>Florida Atlantic</t>
  </si>
  <si>
    <t>American</t>
  </si>
  <si>
    <t>25–8</t>
  </si>
  <si>
    <t>Northwestern</t>
  </si>
  <si>
    <t>21–11</t>
  </si>
  <si>
    <t>Drake</t>
  </si>
  <si>
    <t>Missouri Valley</t>
  </si>
  <si>
    <t>28–6</t>
  </si>
  <si>
    <t>Duquesne</t>
  </si>
  <si>
    <t>Atlantic 10</t>
  </si>
  <si>
    <t>24–11</t>
  </si>
  <si>
    <t>UAB</t>
  </si>
  <si>
    <t>23–11</t>
  </si>
  <si>
    <t>Yale</t>
  </si>
  <si>
    <t>Ivy</t>
  </si>
  <si>
    <t>22–9</t>
  </si>
  <si>
    <t>Morehead State</t>
  </si>
  <si>
    <t>Ohio Valley</t>
  </si>
  <si>
    <t>South Dakota State</t>
  </si>
  <si>
    <t>Summit</t>
  </si>
  <si>
    <t>22–12</t>
  </si>
  <si>
    <t>Stetson</t>
  </si>
  <si>
    <t>ASUN</t>
  </si>
  <si>
    <t>North Carolina</t>
  </si>
  <si>
    <t>ACC</t>
  </si>
  <si>
    <t>Arizona</t>
  </si>
  <si>
    <t>Pac-12</t>
  </si>
  <si>
    <t>25–9</t>
  </si>
  <si>
    <t>Baylor</t>
  </si>
  <si>
    <t>Alabama</t>
  </si>
  <si>
    <t>Saint Mary's</t>
  </si>
  <si>
    <t>WCC</t>
  </si>
  <si>
    <t>26–7</t>
  </si>
  <si>
    <t>Clemson</t>
  </si>
  <si>
    <t>Dayton</t>
  </si>
  <si>
    <t>Mississippi State</t>
  </si>
  <si>
    <t>21–13</t>
  </si>
  <si>
    <t>Michigan State</t>
  </si>
  <si>
    <t>19–14</t>
  </si>
  <si>
    <t>Nevada</t>
  </si>
  <si>
    <t>New Mexico</t>
  </si>
  <si>
    <t>26–9</t>
  </si>
  <si>
    <t>Grand Canyon</t>
  </si>
  <si>
    <t>WAC</t>
  </si>
  <si>
    <t>29–4</t>
  </si>
  <si>
    <t>Charleston</t>
  </si>
  <si>
    <t>CAA</t>
  </si>
  <si>
    <t>Colgate</t>
  </si>
  <si>
    <t>Patriot</t>
  </si>
  <si>
    <t>Long Beach State</t>
  </si>
  <si>
    <t>Big West</t>
  </si>
  <si>
    <t>21–14</t>
  </si>
  <si>
    <t>Wagner</t>
  </si>
  <si>
    <t>NEC</t>
  </si>
  <si>
    <t>16-15</t>
  </si>
  <si>
    <t>Houston</t>
  </si>
  <si>
    <t>30–4</t>
  </si>
  <si>
    <t>Marquette</t>
  </si>
  <si>
    <t>Kentucky</t>
  </si>
  <si>
    <t>23–9</t>
  </si>
  <si>
    <t>Duke</t>
  </si>
  <si>
    <t>24–8</t>
  </si>
  <si>
    <t>Wisconsin</t>
  </si>
  <si>
    <t>22–13</t>
  </si>
  <si>
    <t>Texas Tech</t>
  </si>
  <si>
    <t>Florida</t>
  </si>
  <si>
    <t>Nebraska</t>
  </si>
  <si>
    <t>Texas A&amp;M</t>
  </si>
  <si>
    <t>20–14</t>
  </si>
  <si>
    <t>Colorado</t>
  </si>
  <si>
    <t>24-10</t>
  </si>
  <si>
    <t>NC State</t>
  </si>
  <si>
    <t>22–14</t>
  </si>
  <si>
    <t>James Madison</t>
  </si>
  <si>
    <t>Sun Belt</t>
  </si>
  <si>
    <t>Vermont</t>
  </si>
  <si>
    <t>America East</t>
  </si>
  <si>
    <t>Oakland</t>
  </si>
  <si>
    <t>Horizon</t>
  </si>
  <si>
    <t>Western Kentucky</t>
  </si>
  <si>
    <t>C-USA</t>
  </si>
  <si>
    <t>22–11</t>
  </si>
  <si>
    <t>Longwood</t>
  </si>
  <si>
    <t>Big South</t>
  </si>
  <si>
    <t>Purdue</t>
  </si>
  <si>
    <t>Tennessee</t>
  </si>
  <si>
    <t>Creighton</t>
  </si>
  <si>
    <t>Kansas</t>
  </si>
  <si>
    <t>22–10</t>
  </si>
  <si>
    <t>Gonzaga</t>
  </si>
  <si>
    <t>West Coast</t>
  </si>
  <si>
    <t>25–7</t>
  </si>
  <si>
    <t>South Carolina</t>
  </si>
  <si>
    <t>Texas</t>
  </si>
  <si>
    <t>20–12</t>
  </si>
  <si>
    <t>Utah State</t>
  </si>
  <si>
    <t>27–6</t>
  </si>
  <si>
    <t>TCU</t>
  </si>
  <si>
    <t>21–12</t>
  </si>
  <si>
    <t>Colorado State</t>
  </si>
  <si>
    <t>Oregon</t>
  </si>
  <si>
    <t>McNeese</t>
  </si>
  <si>
    <t>Southland</t>
  </si>
  <si>
    <t>30–3</t>
  </si>
  <si>
    <t>Samford</t>
  </si>
  <si>
    <t>Southern</t>
  </si>
  <si>
    <t>29–5</t>
  </si>
  <si>
    <t>Akron</t>
  </si>
  <si>
    <t>MAC</t>
  </si>
  <si>
    <t>Saint Peter's</t>
  </si>
  <si>
    <t>MAAC</t>
  </si>
  <si>
    <t>19–13</t>
  </si>
  <si>
    <t>Grambling</t>
  </si>
  <si>
    <t>SWAC</t>
  </si>
  <si>
    <t>20-14</t>
  </si>
  <si>
    <t>HiSeed</t>
  </si>
  <si>
    <t>HiTeam</t>
  </si>
  <si>
    <t>HiConf</t>
  </si>
  <si>
    <t>HiRecord</t>
  </si>
  <si>
    <t>HiOverall</t>
  </si>
  <si>
    <t>LoSeed</t>
  </si>
  <si>
    <t>LoTeam</t>
  </si>
  <si>
    <t>LoConf</t>
  </si>
  <si>
    <t>LoRecord</t>
  </si>
  <si>
    <t>LoOverall</t>
  </si>
  <si>
    <t>HiSpread</t>
  </si>
  <si>
    <t>OU</t>
  </si>
  <si>
    <t>HiPoints</t>
  </si>
  <si>
    <t>LoPoints</t>
  </si>
  <si>
    <t>HivSprd</t>
  </si>
  <si>
    <t>TotPoints</t>
  </si>
  <si>
    <t>TotvOU</t>
  </si>
  <si>
    <t>Wins</t>
  </si>
  <si>
    <t>SD</t>
  </si>
  <si>
    <t>mean</t>
  </si>
  <si>
    <t>Over</t>
  </si>
  <si>
    <t>sum</t>
  </si>
  <si>
    <t>HiPts-LowPts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</si>
</sst>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right" vertical="center" wrapText="1"/>
    </xf>
    <xf numFmtId="2" fontId="0" fillId="0" borderId="0" xfId="0" applyNumberFormat="1" applyAlignment="1">
      <alignment horizontal="right" vertical="center" wrapText="1"/>
    </xf>
    <xf numFmtId="164" fontId="0" fillId="0" borderId="0" xfId="0" applyNumberFormat="1" applyAlignment="1">
      <alignment horizontal="right"/>
    </xf>
    <xf numFmtId="164" fontId="0" fillId="0" borderId="0" xfId="0" applyNumberFormat="1" applyAlignment="1">
      <alignment horizontal="right" vertical="center" wrapText="1"/>
    </xf>
    <xf numFmtId="1" fontId="0" fillId="0" borderId="0" xfId="0" applyNumberFormat="1" applyAlignment="1">
      <alignment horizontal="right"/>
    </xf>
    <xf numFmtId="1" fontId="0" fillId="0" borderId="0" xfId="0" applyNumberFormat="1" applyAlignment="1">
      <alignment horizontal="right" vertical="center" wrapText="1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164" fontId="0" fillId="0" borderId="0" xfId="0" applyNumberFormat="1"/>
    <xf numFmtId="1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729A67-1BDE-460B-9907-9809EDB329A9}">
  <dimension ref="B1:V64"/>
  <sheetViews>
    <sheetView tabSelected="1" workbookViewId="0">
      <pane ySplit="1" topLeftCell="A2" activePane="bottomLeft" state="frozen"/>
      <selection activeCell="F1" sqref="F1"/>
      <selection pane="bottomLeft" activeCell="V12" sqref="V12"/>
    </sheetView>
  </sheetViews>
  <sheetFormatPr defaultRowHeight="15" x14ac:dyDescent="0.25"/>
  <cols>
    <col min="2" max="2" width="9.140625" style="7"/>
    <col min="3" max="3" width="25.7109375" customWidth="1"/>
    <col min="4" max="4" width="20.7109375" customWidth="1"/>
    <col min="5" max="7" width="9.140625" style="7"/>
    <col min="8" max="8" width="25.7109375" customWidth="1"/>
    <col min="9" max="9" width="20.7109375" customWidth="1"/>
    <col min="10" max="10" width="9.140625" style="7"/>
    <col min="11" max="11" width="9.140625" style="5"/>
  </cols>
  <sheetData>
    <row r="1" spans="2:22" x14ac:dyDescent="0.25">
      <c r="B1" s="8" t="s">
        <v>134</v>
      </c>
      <c r="C1" t="s">
        <v>135</v>
      </c>
      <c r="D1" t="s">
        <v>136</v>
      </c>
      <c r="E1" s="7" t="s">
        <v>137</v>
      </c>
      <c r="F1" s="8" t="s">
        <v>138</v>
      </c>
      <c r="G1" s="7" t="s">
        <v>139</v>
      </c>
      <c r="H1" t="s">
        <v>140</v>
      </c>
      <c r="I1" t="s">
        <v>141</v>
      </c>
      <c r="J1" s="7" t="s">
        <v>142</v>
      </c>
      <c r="K1" s="5" t="s">
        <v>143</v>
      </c>
      <c r="L1" t="s">
        <v>144</v>
      </c>
      <c r="M1" t="s">
        <v>145</v>
      </c>
      <c r="N1" t="s">
        <v>146</v>
      </c>
      <c r="O1" t="s">
        <v>147</v>
      </c>
      <c r="P1" t="s">
        <v>149</v>
      </c>
      <c r="Q1" t="s">
        <v>148</v>
      </c>
      <c r="R1" t="s">
        <v>150</v>
      </c>
    </row>
    <row r="2" spans="2:22" x14ac:dyDescent="0.25">
      <c r="B2" s="1">
        <v>1</v>
      </c>
      <c r="C2" t="s">
        <v>0</v>
      </c>
      <c r="D2" t="s">
        <v>1</v>
      </c>
      <c r="E2" s="1" t="s">
        <v>2</v>
      </c>
      <c r="F2" s="1">
        <v>1</v>
      </c>
      <c r="G2" s="1">
        <v>16</v>
      </c>
      <c r="H2" t="s">
        <v>40</v>
      </c>
      <c r="I2" t="s">
        <v>41</v>
      </c>
      <c r="J2" s="1" t="s">
        <v>39</v>
      </c>
      <c r="K2" s="6">
        <v>64</v>
      </c>
      <c r="L2" s="3">
        <v>-26.5</v>
      </c>
      <c r="M2" s="3">
        <v>142.5</v>
      </c>
      <c r="N2" s="5">
        <v>91</v>
      </c>
      <c r="O2" s="5">
        <v>52</v>
      </c>
      <c r="P2" s="5">
        <f>N2+O2</f>
        <v>143</v>
      </c>
      <c r="Q2" s="9">
        <f>L2+(N2-O2)</f>
        <v>12.5</v>
      </c>
      <c r="R2" s="9">
        <f>P2-M2</f>
        <v>0.5</v>
      </c>
      <c r="U2" t="s">
        <v>148</v>
      </c>
      <c r="V2" t="s">
        <v>154</v>
      </c>
    </row>
    <row r="3" spans="2:22" x14ac:dyDescent="0.25">
      <c r="B3" s="1">
        <v>2</v>
      </c>
      <c r="C3" t="s">
        <v>3</v>
      </c>
      <c r="D3" t="s">
        <v>4</v>
      </c>
      <c r="E3" s="1" t="s">
        <v>5</v>
      </c>
      <c r="F3" s="1">
        <v>8</v>
      </c>
      <c r="G3" s="1">
        <v>15</v>
      </c>
      <c r="H3" t="s">
        <v>37</v>
      </c>
      <c r="I3" t="s">
        <v>38</v>
      </c>
      <c r="J3" s="1" t="s">
        <v>39</v>
      </c>
      <c r="K3" s="6">
        <v>61</v>
      </c>
      <c r="L3" s="3">
        <v>-15.5</v>
      </c>
      <c r="M3" s="3">
        <v>135.5</v>
      </c>
      <c r="N3" s="5">
        <v>82</v>
      </c>
      <c r="O3" s="5">
        <v>65</v>
      </c>
      <c r="P3" s="5">
        <f t="shared" ref="P3:P64" si="0">N3+O3</f>
        <v>147</v>
      </c>
      <c r="Q3" s="9">
        <f t="shared" ref="Q3:Q64" si="1">L3+(N3-O3)</f>
        <v>1.5</v>
      </c>
      <c r="R3" s="9">
        <f t="shared" ref="R3:R64" si="2">P3-M3</f>
        <v>11.5</v>
      </c>
      <c r="T3" t="s">
        <v>151</v>
      </c>
      <c r="U3">
        <f>COUNTIF(Q2:Q64,"&gt;"&amp;0)</f>
        <v>36</v>
      </c>
      <c r="V3">
        <f>COUNTIF(R2:R64,"&gt;"&amp;0)</f>
        <v>30</v>
      </c>
    </row>
    <row r="4" spans="2:22" x14ac:dyDescent="0.25">
      <c r="B4" s="1">
        <v>3</v>
      </c>
      <c r="C4" t="s">
        <v>6</v>
      </c>
      <c r="D4" t="s">
        <v>7</v>
      </c>
      <c r="E4" s="1" t="s">
        <v>8</v>
      </c>
      <c r="F4" s="1">
        <v>12</v>
      </c>
      <c r="G4" s="1">
        <v>14</v>
      </c>
      <c r="H4" t="s">
        <v>35</v>
      </c>
      <c r="I4" t="s">
        <v>36</v>
      </c>
      <c r="J4" s="1" t="s">
        <v>8</v>
      </c>
      <c r="K4" s="6">
        <v>57</v>
      </c>
      <c r="L4" s="3">
        <v>-10.5</v>
      </c>
      <c r="M4" s="3">
        <v>145.5</v>
      </c>
      <c r="N4" s="5">
        <v>85</v>
      </c>
      <c r="O4" s="5">
        <v>69</v>
      </c>
      <c r="P4" s="5">
        <f t="shared" si="0"/>
        <v>154</v>
      </c>
      <c r="Q4" s="9">
        <f t="shared" si="1"/>
        <v>5.5</v>
      </c>
      <c r="R4" s="9">
        <f t="shared" si="2"/>
        <v>8.5</v>
      </c>
      <c r="T4" t="s">
        <v>153</v>
      </c>
      <c r="U4" s="11">
        <f>AVERAGE(Q2:Q64)</f>
        <v>0.65079365079365081</v>
      </c>
      <c r="V4" s="11">
        <f>AVERAGE(R2:R64)</f>
        <v>0.13492063492063491</v>
      </c>
    </row>
    <row r="5" spans="2:22" x14ac:dyDescent="0.25">
      <c r="B5" s="1">
        <v>4</v>
      </c>
      <c r="C5" t="s">
        <v>9</v>
      </c>
      <c r="D5" t="s">
        <v>10</v>
      </c>
      <c r="E5" s="1" t="s">
        <v>5</v>
      </c>
      <c r="F5" s="1">
        <v>15</v>
      </c>
      <c r="G5" s="1">
        <v>13</v>
      </c>
      <c r="H5" t="s">
        <v>32</v>
      </c>
      <c r="I5" t="s">
        <v>33</v>
      </c>
      <c r="J5" s="1" t="s">
        <v>34</v>
      </c>
      <c r="K5" s="6">
        <v>52</v>
      </c>
      <c r="L5" s="3">
        <v>-13.5</v>
      </c>
      <c r="M5" s="3">
        <v>140.5</v>
      </c>
      <c r="N5" s="5">
        <v>76</v>
      </c>
      <c r="O5" s="5">
        <v>78</v>
      </c>
      <c r="P5" s="5">
        <f t="shared" si="0"/>
        <v>154</v>
      </c>
      <c r="Q5" s="9">
        <f t="shared" si="1"/>
        <v>-15.5</v>
      </c>
      <c r="R5" s="9">
        <f t="shared" si="2"/>
        <v>13.5</v>
      </c>
      <c r="T5" t="s">
        <v>152</v>
      </c>
      <c r="U5">
        <f>_xlfn.STDEV.S(Q2:Q64)</f>
        <v>14.203485181301206</v>
      </c>
      <c r="V5">
        <f>_xlfn.STDEV.S(R2:R64)</f>
        <v>18.504839460566565</v>
      </c>
    </row>
    <row r="6" spans="2:22" x14ac:dyDescent="0.25">
      <c r="B6" s="1">
        <v>5</v>
      </c>
      <c r="C6" t="s">
        <v>11</v>
      </c>
      <c r="D6" t="s">
        <v>12</v>
      </c>
      <c r="E6" s="1" t="s">
        <v>13</v>
      </c>
      <c r="F6" s="1">
        <v>18</v>
      </c>
      <c r="G6" s="1">
        <v>12</v>
      </c>
      <c r="H6" t="s">
        <v>30</v>
      </c>
      <c r="I6" t="s">
        <v>20</v>
      </c>
      <c r="J6" s="1" t="s">
        <v>31</v>
      </c>
      <c r="K6" s="6">
        <v>50</v>
      </c>
      <c r="L6" s="3">
        <v>-6.5</v>
      </c>
      <c r="M6" s="3">
        <v>140.5</v>
      </c>
      <c r="N6" s="5">
        <v>69</v>
      </c>
      <c r="O6" s="5">
        <v>65</v>
      </c>
      <c r="P6" s="5">
        <f t="shared" si="0"/>
        <v>134</v>
      </c>
      <c r="Q6" s="9">
        <f t="shared" si="1"/>
        <v>-2.5</v>
      </c>
      <c r="R6" s="9">
        <f t="shared" si="2"/>
        <v>-6.5</v>
      </c>
    </row>
    <row r="7" spans="2:22" x14ac:dyDescent="0.25">
      <c r="B7" s="1">
        <v>6</v>
      </c>
      <c r="C7" t="s">
        <v>14</v>
      </c>
      <c r="D7" t="s">
        <v>4</v>
      </c>
      <c r="E7" s="1" t="s">
        <v>15</v>
      </c>
      <c r="F7" s="1">
        <v>21</v>
      </c>
      <c r="G7" s="1">
        <v>11</v>
      </c>
      <c r="H7" t="s">
        <v>27</v>
      </c>
      <c r="I7" t="s">
        <v>28</v>
      </c>
      <c r="J7" s="1" t="s">
        <v>29</v>
      </c>
      <c r="K7" s="6">
        <v>46</v>
      </c>
      <c r="L7" s="4">
        <v>-9.5</v>
      </c>
      <c r="M7" s="3">
        <v>142.5</v>
      </c>
      <c r="N7" s="5">
        <v>67</v>
      </c>
      <c r="O7" s="6">
        <v>71</v>
      </c>
      <c r="P7" s="5">
        <f t="shared" si="0"/>
        <v>138</v>
      </c>
      <c r="Q7" s="9">
        <f t="shared" si="1"/>
        <v>-13.5</v>
      </c>
      <c r="R7" s="9">
        <f t="shared" si="2"/>
        <v>-4.5</v>
      </c>
      <c r="U7" t="s">
        <v>145</v>
      </c>
      <c r="V7" t="s">
        <v>149</v>
      </c>
    </row>
    <row r="8" spans="2:22" x14ac:dyDescent="0.25">
      <c r="B8" s="1">
        <v>7</v>
      </c>
      <c r="C8" t="s">
        <v>16</v>
      </c>
      <c r="D8" t="s">
        <v>17</v>
      </c>
      <c r="E8" s="1" t="s">
        <v>18</v>
      </c>
      <c r="F8" s="1">
        <v>26</v>
      </c>
      <c r="G8" s="1">
        <v>10</v>
      </c>
      <c r="H8" t="s">
        <v>24</v>
      </c>
      <c r="I8" t="s">
        <v>25</v>
      </c>
      <c r="J8" s="1" t="s">
        <v>26</v>
      </c>
      <c r="K8" s="6">
        <v>40</v>
      </c>
      <c r="L8" s="3">
        <v>1.5</v>
      </c>
      <c r="M8" s="3">
        <v>137.5</v>
      </c>
      <c r="N8" s="5">
        <v>66</v>
      </c>
      <c r="O8" s="5">
        <v>61</v>
      </c>
      <c r="P8" s="5">
        <f t="shared" si="0"/>
        <v>127</v>
      </c>
      <c r="Q8" s="9">
        <f t="shared" si="1"/>
        <v>6.5</v>
      </c>
      <c r="R8" s="9">
        <f t="shared" si="2"/>
        <v>-10.5</v>
      </c>
      <c r="T8" t="s">
        <v>155</v>
      </c>
      <c r="U8" s="9">
        <f>SUM(M2:M64)</f>
        <v>9181.5</v>
      </c>
      <c r="V8" s="10">
        <f>SUM(P2:P64)</f>
        <v>9190</v>
      </c>
    </row>
    <row r="9" spans="2:22" x14ac:dyDescent="0.25">
      <c r="B9" s="1">
        <v>8</v>
      </c>
      <c r="C9" t="s">
        <v>19</v>
      </c>
      <c r="D9" t="s">
        <v>20</v>
      </c>
      <c r="E9" s="1" t="s">
        <v>21</v>
      </c>
      <c r="F9" s="1">
        <v>31</v>
      </c>
      <c r="G9" s="1">
        <v>9</v>
      </c>
      <c r="H9" t="s">
        <v>22</v>
      </c>
      <c r="I9" t="s">
        <v>7</v>
      </c>
      <c r="J9" s="1" t="s">
        <v>23</v>
      </c>
      <c r="K9" s="6">
        <v>36</v>
      </c>
      <c r="L9" s="3">
        <v>-3.5</v>
      </c>
      <c r="M9" s="3">
        <v>142.5</v>
      </c>
      <c r="N9" s="5">
        <v>65</v>
      </c>
      <c r="O9" s="5">
        <v>77</v>
      </c>
      <c r="P9" s="5">
        <f t="shared" si="0"/>
        <v>142</v>
      </c>
      <c r="Q9" s="9">
        <f t="shared" si="1"/>
        <v>-15.5</v>
      </c>
      <c r="R9" s="9">
        <f t="shared" si="2"/>
        <v>-0.5</v>
      </c>
    </row>
    <row r="10" spans="2:22" x14ac:dyDescent="0.25">
      <c r="B10" s="1">
        <v>1</v>
      </c>
      <c r="C10" t="s">
        <v>42</v>
      </c>
      <c r="D10" t="s">
        <v>43</v>
      </c>
      <c r="E10" s="1" t="s">
        <v>5</v>
      </c>
      <c r="F10" s="1">
        <v>4</v>
      </c>
      <c r="G10" s="1">
        <v>16</v>
      </c>
      <c r="H10" t="s">
        <v>71</v>
      </c>
      <c r="I10" t="s">
        <v>72</v>
      </c>
      <c r="J10" s="1" t="s">
        <v>73</v>
      </c>
      <c r="K10" s="6">
        <v>68</v>
      </c>
      <c r="L10" s="3">
        <v>-24.5</v>
      </c>
      <c r="M10" s="3">
        <v>133.5</v>
      </c>
      <c r="N10" s="5">
        <v>90</v>
      </c>
      <c r="O10" s="5">
        <v>62</v>
      </c>
      <c r="P10" s="5">
        <f t="shared" si="0"/>
        <v>152</v>
      </c>
      <c r="Q10" s="9">
        <f t="shared" si="1"/>
        <v>3.5</v>
      </c>
      <c r="R10" s="9">
        <f t="shared" si="2"/>
        <v>18.5</v>
      </c>
      <c r="U10" t="s">
        <v>144</v>
      </c>
      <c r="V10" t="s">
        <v>156</v>
      </c>
    </row>
    <row r="11" spans="2:22" x14ac:dyDescent="0.25">
      <c r="B11" s="1">
        <v>2</v>
      </c>
      <c r="C11" t="s">
        <v>44</v>
      </c>
      <c r="D11" t="s">
        <v>45</v>
      </c>
      <c r="E11" s="1" t="s">
        <v>46</v>
      </c>
      <c r="F11" s="1">
        <v>6</v>
      </c>
      <c r="G11" s="1">
        <v>15</v>
      </c>
      <c r="H11" t="s">
        <v>68</v>
      </c>
      <c r="I11" t="s">
        <v>69</v>
      </c>
      <c r="J11" s="1" t="s">
        <v>70</v>
      </c>
      <c r="K11" s="6">
        <v>59</v>
      </c>
      <c r="L11" s="4">
        <v>-20.5</v>
      </c>
      <c r="M11" s="3">
        <v>163.5</v>
      </c>
      <c r="N11" s="5">
        <v>85</v>
      </c>
      <c r="O11" s="6">
        <v>65</v>
      </c>
      <c r="P11" s="5">
        <f t="shared" si="0"/>
        <v>150</v>
      </c>
      <c r="Q11" s="9">
        <f t="shared" si="1"/>
        <v>-0.5</v>
      </c>
      <c r="R11" s="9">
        <f t="shared" si="2"/>
        <v>-13.5</v>
      </c>
      <c r="T11" t="s">
        <v>155</v>
      </c>
      <c r="U11" s="9">
        <f>0-SUM(L2:L64)</f>
        <v>491</v>
      </c>
      <c r="V11" s="10">
        <f>SUM(N2:N64)-SUM(O2:O64)</f>
        <v>532</v>
      </c>
    </row>
    <row r="12" spans="2:22" x14ac:dyDescent="0.25">
      <c r="B12" s="1">
        <v>3</v>
      </c>
      <c r="C12" t="s">
        <v>47</v>
      </c>
      <c r="D12" t="s">
        <v>4</v>
      </c>
      <c r="E12" s="1" t="s">
        <v>15</v>
      </c>
      <c r="F12" s="1">
        <v>9</v>
      </c>
      <c r="G12" s="1">
        <v>14</v>
      </c>
      <c r="H12" t="s">
        <v>66</v>
      </c>
      <c r="I12" t="s">
        <v>67</v>
      </c>
      <c r="J12" s="1" t="s">
        <v>46</v>
      </c>
      <c r="K12" s="6">
        <v>58</v>
      </c>
      <c r="L12" s="3">
        <v>-14.5</v>
      </c>
      <c r="M12" s="3">
        <v>137.5</v>
      </c>
      <c r="N12" s="5">
        <v>92</v>
      </c>
      <c r="O12" s="5">
        <v>67</v>
      </c>
      <c r="P12" s="5">
        <f t="shared" si="0"/>
        <v>159</v>
      </c>
      <c r="Q12" s="9">
        <f t="shared" si="1"/>
        <v>10.5</v>
      </c>
      <c r="R12" s="9">
        <f t="shared" si="2"/>
        <v>21.5</v>
      </c>
    </row>
    <row r="13" spans="2:22" x14ac:dyDescent="0.25">
      <c r="B13" s="1">
        <v>4</v>
      </c>
      <c r="C13" t="s">
        <v>48</v>
      </c>
      <c r="D13" t="s">
        <v>10</v>
      </c>
      <c r="E13" s="1" t="s">
        <v>23</v>
      </c>
      <c r="F13" s="1">
        <v>16</v>
      </c>
      <c r="G13" s="1">
        <v>13</v>
      </c>
      <c r="H13" t="s">
        <v>64</v>
      </c>
      <c r="I13" t="s">
        <v>65</v>
      </c>
      <c r="J13" s="1" t="s">
        <v>5</v>
      </c>
      <c r="K13" s="6">
        <v>54</v>
      </c>
      <c r="L13" s="3">
        <v>-8.5</v>
      </c>
      <c r="M13" s="3">
        <v>172.5</v>
      </c>
      <c r="N13" s="5">
        <v>109</v>
      </c>
      <c r="O13" s="5">
        <v>96</v>
      </c>
      <c r="P13" s="5">
        <f t="shared" si="0"/>
        <v>205</v>
      </c>
      <c r="Q13" s="9">
        <f t="shared" si="1"/>
        <v>4.5</v>
      </c>
      <c r="R13" s="9">
        <f t="shared" si="2"/>
        <v>32.5</v>
      </c>
    </row>
    <row r="14" spans="2:22" x14ac:dyDescent="0.25">
      <c r="B14" s="1">
        <v>5</v>
      </c>
      <c r="C14" t="s">
        <v>49</v>
      </c>
      <c r="D14" t="s">
        <v>50</v>
      </c>
      <c r="E14" s="1" t="s">
        <v>51</v>
      </c>
      <c r="F14" s="1">
        <v>20</v>
      </c>
      <c r="G14" s="1">
        <v>12</v>
      </c>
      <c r="H14" t="s">
        <v>61</v>
      </c>
      <c r="I14" t="s">
        <v>62</v>
      </c>
      <c r="J14" s="1" t="s">
        <v>63</v>
      </c>
      <c r="K14" s="6">
        <v>47</v>
      </c>
      <c r="L14" s="3">
        <v>-5.5</v>
      </c>
      <c r="M14" s="3">
        <v>131.5</v>
      </c>
      <c r="N14" s="5">
        <v>66</v>
      </c>
      <c r="O14" s="5">
        <v>75</v>
      </c>
      <c r="P14" s="5">
        <f t="shared" si="0"/>
        <v>141</v>
      </c>
      <c r="Q14" s="9">
        <f t="shared" si="1"/>
        <v>-14.5</v>
      </c>
      <c r="R14" s="9">
        <f t="shared" si="2"/>
        <v>9.5</v>
      </c>
    </row>
    <row r="15" spans="2:22" x14ac:dyDescent="0.25">
      <c r="B15" s="1">
        <v>6</v>
      </c>
      <c r="C15" t="s">
        <v>52</v>
      </c>
      <c r="D15" t="s">
        <v>43</v>
      </c>
      <c r="E15" s="1" t="s">
        <v>23</v>
      </c>
      <c r="F15" s="1">
        <v>22</v>
      </c>
      <c r="G15" s="1">
        <v>11</v>
      </c>
      <c r="H15" t="s">
        <v>59</v>
      </c>
      <c r="I15" t="s">
        <v>12</v>
      </c>
      <c r="J15" s="1" t="s">
        <v>60</v>
      </c>
      <c r="K15" s="6">
        <v>44</v>
      </c>
      <c r="L15" s="3">
        <v>1.5</v>
      </c>
      <c r="M15" s="3">
        <v>152.5</v>
      </c>
      <c r="N15" s="5">
        <v>77</v>
      </c>
      <c r="O15" s="5">
        <v>56</v>
      </c>
      <c r="P15" s="5">
        <f t="shared" si="0"/>
        <v>133</v>
      </c>
      <c r="Q15" s="9">
        <f t="shared" si="1"/>
        <v>22.5</v>
      </c>
      <c r="R15" s="9">
        <f t="shared" si="2"/>
        <v>-19.5</v>
      </c>
    </row>
    <row r="16" spans="2:22" x14ac:dyDescent="0.25">
      <c r="B16" s="1">
        <v>7</v>
      </c>
      <c r="C16" t="s">
        <v>53</v>
      </c>
      <c r="D16" t="s">
        <v>28</v>
      </c>
      <c r="E16" s="1" t="s">
        <v>51</v>
      </c>
      <c r="F16" s="1">
        <v>28</v>
      </c>
      <c r="G16" s="1">
        <v>10</v>
      </c>
      <c r="H16" t="s">
        <v>58</v>
      </c>
      <c r="I16" t="s">
        <v>12</v>
      </c>
      <c r="J16" s="1" t="s">
        <v>51</v>
      </c>
      <c r="K16" s="6">
        <v>37</v>
      </c>
      <c r="L16" s="3">
        <v>1.5</v>
      </c>
      <c r="M16" s="3">
        <v>136.5</v>
      </c>
      <c r="N16" s="5">
        <v>63</v>
      </c>
      <c r="O16" s="5">
        <v>60</v>
      </c>
      <c r="P16" s="5">
        <f t="shared" si="0"/>
        <v>123</v>
      </c>
      <c r="Q16" s="9">
        <f t="shared" si="1"/>
        <v>4.5</v>
      </c>
      <c r="R16" s="9">
        <f t="shared" si="2"/>
        <v>-13.5</v>
      </c>
    </row>
    <row r="17" spans="2:18" x14ac:dyDescent="0.25">
      <c r="B17" s="1">
        <v>8</v>
      </c>
      <c r="C17" t="s">
        <v>54</v>
      </c>
      <c r="D17" t="s">
        <v>10</v>
      </c>
      <c r="E17" s="1" t="s">
        <v>55</v>
      </c>
      <c r="F17" s="1">
        <v>32</v>
      </c>
      <c r="G17" s="1">
        <v>9</v>
      </c>
      <c r="H17" t="s">
        <v>56</v>
      </c>
      <c r="I17" t="s">
        <v>7</v>
      </c>
      <c r="J17" s="1" t="s">
        <v>57</v>
      </c>
      <c r="K17" s="6">
        <v>33</v>
      </c>
      <c r="L17" s="3">
        <v>-1.5</v>
      </c>
      <c r="M17" s="3">
        <v>131.5</v>
      </c>
      <c r="N17" s="5">
        <v>51</v>
      </c>
      <c r="O17" s="5">
        <v>69</v>
      </c>
      <c r="P17" s="5">
        <f t="shared" si="0"/>
        <v>120</v>
      </c>
      <c r="Q17" s="9">
        <f t="shared" si="1"/>
        <v>-19.5</v>
      </c>
      <c r="R17" s="9">
        <f t="shared" si="2"/>
        <v>-11.5</v>
      </c>
    </row>
    <row r="18" spans="2:18" x14ac:dyDescent="0.25">
      <c r="B18" s="1">
        <v>1</v>
      </c>
      <c r="C18" t="s">
        <v>74</v>
      </c>
      <c r="D18" t="s">
        <v>4</v>
      </c>
      <c r="E18" s="1" t="s">
        <v>75</v>
      </c>
      <c r="F18" s="1">
        <v>2</v>
      </c>
      <c r="G18" s="1">
        <v>16</v>
      </c>
      <c r="H18" t="s">
        <v>101</v>
      </c>
      <c r="I18" t="s">
        <v>102</v>
      </c>
      <c r="J18" s="1" t="s">
        <v>55</v>
      </c>
      <c r="K18" s="6">
        <v>63</v>
      </c>
      <c r="L18" s="3">
        <v>-24.5</v>
      </c>
      <c r="M18" s="3">
        <v>129.5</v>
      </c>
      <c r="N18" s="5">
        <v>86</v>
      </c>
      <c r="O18" s="5">
        <v>46</v>
      </c>
      <c r="P18" s="5">
        <f t="shared" si="0"/>
        <v>132</v>
      </c>
      <c r="Q18" s="9">
        <f t="shared" si="1"/>
        <v>15.5</v>
      </c>
      <c r="R18" s="9">
        <f t="shared" si="2"/>
        <v>2.5</v>
      </c>
    </row>
    <row r="19" spans="2:18" x14ac:dyDescent="0.25">
      <c r="B19" s="1">
        <v>2</v>
      </c>
      <c r="C19" t="s">
        <v>76</v>
      </c>
      <c r="D19" t="s">
        <v>1</v>
      </c>
      <c r="E19" s="1" t="s">
        <v>46</v>
      </c>
      <c r="F19" s="1">
        <v>7</v>
      </c>
      <c r="G19" s="1">
        <v>15</v>
      </c>
      <c r="H19" t="s">
        <v>98</v>
      </c>
      <c r="I19" t="s">
        <v>99</v>
      </c>
      <c r="J19" s="1" t="s">
        <v>100</v>
      </c>
      <c r="K19" s="6">
        <v>60</v>
      </c>
      <c r="L19" s="3">
        <v>-14.5</v>
      </c>
      <c r="M19" s="3">
        <v>156.5</v>
      </c>
      <c r="N19" s="5">
        <v>87</v>
      </c>
      <c r="O19" s="5">
        <v>69</v>
      </c>
      <c r="P19" s="5">
        <f t="shared" si="0"/>
        <v>156</v>
      </c>
      <c r="Q19" s="9">
        <f t="shared" si="1"/>
        <v>3.5</v>
      </c>
      <c r="R19" s="9">
        <f t="shared" si="2"/>
        <v>-0.5</v>
      </c>
    </row>
    <row r="20" spans="2:18" x14ac:dyDescent="0.25">
      <c r="B20" s="1">
        <v>3</v>
      </c>
      <c r="C20" t="s">
        <v>77</v>
      </c>
      <c r="D20" t="s">
        <v>10</v>
      </c>
      <c r="E20" s="1" t="s">
        <v>78</v>
      </c>
      <c r="F20" s="1">
        <v>11</v>
      </c>
      <c r="G20" s="1">
        <v>14</v>
      </c>
      <c r="H20" t="s">
        <v>96</v>
      </c>
      <c r="I20" t="s">
        <v>97</v>
      </c>
      <c r="J20" s="1" t="s">
        <v>31</v>
      </c>
      <c r="K20" s="6">
        <v>55</v>
      </c>
      <c r="L20" s="3">
        <v>-13.5</v>
      </c>
      <c r="M20" s="3">
        <v>159.5</v>
      </c>
      <c r="N20" s="5">
        <v>76</v>
      </c>
      <c r="O20" s="5">
        <v>80</v>
      </c>
      <c r="P20" s="5">
        <f t="shared" si="0"/>
        <v>156</v>
      </c>
      <c r="Q20" s="9">
        <f t="shared" si="1"/>
        <v>-17.5</v>
      </c>
      <c r="R20" s="9">
        <f t="shared" si="2"/>
        <v>-3.5</v>
      </c>
    </row>
    <row r="21" spans="2:18" x14ac:dyDescent="0.25">
      <c r="B21" s="1">
        <v>4</v>
      </c>
      <c r="C21" t="s">
        <v>79</v>
      </c>
      <c r="D21" t="s">
        <v>43</v>
      </c>
      <c r="E21" s="1" t="s">
        <v>80</v>
      </c>
      <c r="F21" s="1">
        <v>13</v>
      </c>
      <c r="G21" s="1">
        <v>13</v>
      </c>
      <c r="H21" t="s">
        <v>94</v>
      </c>
      <c r="I21" t="s">
        <v>95</v>
      </c>
      <c r="J21" s="1" t="s">
        <v>26</v>
      </c>
      <c r="K21" s="6">
        <v>51</v>
      </c>
      <c r="L21" s="3">
        <v>-12.5</v>
      </c>
      <c r="M21" s="3">
        <v>133.5</v>
      </c>
      <c r="N21" s="5">
        <v>64</v>
      </c>
      <c r="O21" s="5">
        <v>47</v>
      </c>
      <c r="P21" s="5">
        <f t="shared" si="0"/>
        <v>111</v>
      </c>
      <c r="Q21" s="9">
        <f t="shared" si="1"/>
        <v>4.5</v>
      </c>
      <c r="R21" s="9">
        <f t="shared" si="2"/>
        <v>-22.5</v>
      </c>
    </row>
    <row r="22" spans="2:18" x14ac:dyDescent="0.25">
      <c r="B22" s="1">
        <v>5</v>
      </c>
      <c r="C22" t="s">
        <v>81</v>
      </c>
      <c r="D22" t="s">
        <v>7</v>
      </c>
      <c r="E22" s="1" t="s">
        <v>82</v>
      </c>
      <c r="F22" s="1">
        <v>19</v>
      </c>
      <c r="G22" s="1">
        <v>12</v>
      </c>
      <c r="H22" t="s">
        <v>92</v>
      </c>
      <c r="I22" t="s">
        <v>93</v>
      </c>
      <c r="J22" s="1" t="s">
        <v>2</v>
      </c>
      <c r="K22" s="6">
        <v>48</v>
      </c>
      <c r="L22" s="3">
        <v>-4.5</v>
      </c>
      <c r="M22" s="3">
        <v>143.5</v>
      </c>
      <c r="N22" s="5">
        <v>61</v>
      </c>
      <c r="O22" s="5">
        <v>72</v>
      </c>
      <c r="P22" s="5">
        <f t="shared" si="0"/>
        <v>133</v>
      </c>
      <c r="Q22" s="9">
        <f t="shared" si="1"/>
        <v>-15.5</v>
      </c>
      <c r="R22" s="9">
        <f t="shared" si="2"/>
        <v>-10.5</v>
      </c>
    </row>
    <row r="23" spans="2:18" x14ac:dyDescent="0.25">
      <c r="B23" s="1">
        <v>6</v>
      </c>
      <c r="C23" t="s">
        <v>83</v>
      </c>
      <c r="D23" t="s">
        <v>4</v>
      </c>
      <c r="E23" s="1" t="s">
        <v>15</v>
      </c>
      <c r="F23" s="1">
        <v>23</v>
      </c>
      <c r="G23" s="1">
        <v>11</v>
      </c>
      <c r="H23" t="s">
        <v>90</v>
      </c>
      <c r="I23" t="s">
        <v>43</v>
      </c>
      <c r="J23" s="1" t="s">
        <v>91</v>
      </c>
      <c r="K23" s="6">
        <v>45</v>
      </c>
      <c r="L23" s="3">
        <v>-4.5</v>
      </c>
      <c r="M23" s="3">
        <v>146.5</v>
      </c>
      <c r="N23" s="5">
        <v>67</v>
      </c>
      <c r="O23" s="5">
        <v>80</v>
      </c>
      <c r="P23" s="5">
        <f t="shared" si="0"/>
        <v>147</v>
      </c>
      <c r="Q23" s="9">
        <f t="shared" si="1"/>
        <v>-17.5</v>
      </c>
      <c r="R23" s="9">
        <f t="shared" si="2"/>
        <v>0.5</v>
      </c>
    </row>
    <row r="24" spans="2:18" x14ac:dyDescent="0.25">
      <c r="B24" s="1">
        <v>7</v>
      </c>
      <c r="C24" t="s">
        <v>84</v>
      </c>
      <c r="D24" t="s">
        <v>10</v>
      </c>
      <c r="E24" s="1" t="s">
        <v>29</v>
      </c>
      <c r="F24" s="1">
        <v>25</v>
      </c>
      <c r="G24" s="1">
        <v>10</v>
      </c>
      <c r="H24" t="s">
        <v>88</v>
      </c>
      <c r="I24" t="s">
        <v>45</v>
      </c>
      <c r="J24" s="1" t="s">
        <v>89</v>
      </c>
      <c r="K24" s="6">
        <v>39</v>
      </c>
      <c r="L24" s="3">
        <v>1.5</v>
      </c>
      <c r="M24" s="3">
        <v>157.5</v>
      </c>
      <c r="N24" s="5">
        <v>100</v>
      </c>
      <c r="O24" s="5">
        <v>102</v>
      </c>
      <c r="P24" s="5">
        <f t="shared" si="0"/>
        <v>202</v>
      </c>
      <c r="Q24" s="9">
        <f t="shared" si="1"/>
        <v>-0.5</v>
      </c>
      <c r="R24" s="9">
        <f t="shared" si="2"/>
        <v>44.5</v>
      </c>
    </row>
    <row r="25" spans="2:18" x14ac:dyDescent="0.25">
      <c r="B25" s="1">
        <v>8</v>
      </c>
      <c r="C25" t="s">
        <v>85</v>
      </c>
      <c r="D25" t="s">
        <v>7</v>
      </c>
      <c r="E25" s="1" t="s">
        <v>15</v>
      </c>
      <c r="F25" s="1">
        <v>29</v>
      </c>
      <c r="G25" s="1">
        <v>9</v>
      </c>
      <c r="H25" t="s">
        <v>86</v>
      </c>
      <c r="I25" t="s">
        <v>10</v>
      </c>
      <c r="J25" s="1" t="s">
        <v>87</v>
      </c>
      <c r="K25" s="6">
        <v>34</v>
      </c>
      <c r="L25" s="3">
        <v>1.5</v>
      </c>
      <c r="M25" s="3">
        <v>148.5</v>
      </c>
      <c r="N25" s="5">
        <v>83</v>
      </c>
      <c r="O25" s="5">
        <v>98</v>
      </c>
      <c r="P25" s="5">
        <f t="shared" si="0"/>
        <v>181</v>
      </c>
      <c r="Q25" s="9">
        <f t="shared" si="1"/>
        <v>-13.5</v>
      </c>
      <c r="R25" s="9">
        <f t="shared" si="2"/>
        <v>32.5</v>
      </c>
    </row>
    <row r="26" spans="2:18" x14ac:dyDescent="0.25">
      <c r="B26" s="1">
        <v>1</v>
      </c>
      <c r="C26" t="s">
        <v>103</v>
      </c>
      <c r="D26" t="s">
        <v>7</v>
      </c>
      <c r="E26" s="1" t="s">
        <v>63</v>
      </c>
      <c r="F26" s="1">
        <v>3</v>
      </c>
      <c r="G26" s="1">
        <v>16</v>
      </c>
      <c r="H26" t="s">
        <v>131</v>
      </c>
      <c r="I26" t="s">
        <v>132</v>
      </c>
      <c r="J26" s="1" t="s">
        <v>133</v>
      </c>
      <c r="K26" s="6">
        <v>66</v>
      </c>
      <c r="L26" s="4">
        <v>-27</v>
      </c>
      <c r="M26" s="3">
        <v>138.5</v>
      </c>
      <c r="N26" s="5">
        <v>50</v>
      </c>
      <c r="O26" s="6">
        <v>78</v>
      </c>
      <c r="P26" s="5">
        <f t="shared" si="0"/>
        <v>128</v>
      </c>
      <c r="Q26" s="9">
        <f t="shared" si="1"/>
        <v>-55</v>
      </c>
      <c r="R26" s="9">
        <f t="shared" si="2"/>
        <v>-10.5</v>
      </c>
    </row>
    <row r="27" spans="2:18" x14ac:dyDescent="0.25">
      <c r="B27" s="1">
        <v>2</v>
      </c>
      <c r="C27" t="s">
        <v>104</v>
      </c>
      <c r="D27" t="s">
        <v>10</v>
      </c>
      <c r="E27" s="1" t="s">
        <v>80</v>
      </c>
      <c r="F27" s="1">
        <v>5</v>
      </c>
      <c r="G27" s="1">
        <v>15</v>
      </c>
      <c r="H27" t="s">
        <v>128</v>
      </c>
      <c r="I27" t="s">
        <v>129</v>
      </c>
      <c r="J27" s="1" t="s">
        <v>130</v>
      </c>
      <c r="K27" s="6">
        <v>62</v>
      </c>
      <c r="L27" s="3">
        <v>-21.5</v>
      </c>
      <c r="M27" s="3">
        <v>130.5</v>
      </c>
      <c r="N27" s="5">
        <v>83</v>
      </c>
      <c r="O27" s="5">
        <v>49</v>
      </c>
      <c r="P27" s="5">
        <f t="shared" si="0"/>
        <v>132</v>
      </c>
      <c r="Q27" s="9">
        <f t="shared" si="1"/>
        <v>12.5</v>
      </c>
      <c r="R27" s="9">
        <f t="shared" si="2"/>
        <v>1.5</v>
      </c>
    </row>
    <row r="28" spans="2:18" x14ac:dyDescent="0.25">
      <c r="B28" s="1">
        <v>3</v>
      </c>
      <c r="C28" t="s">
        <v>105</v>
      </c>
      <c r="D28" t="s">
        <v>1</v>
      </c>
      <c r="E28" s="1" t="s">
        <v>78</v>
      </c>
      <c r="F28" s="1">
        <v>10</v>
      </c>
      <c r="G28" s="1">
        <v>14</v>
      </c>
      <c r="H28" t="s">
        <v>126</v>
      </c>
      <c r="I28" t="s">
        <v>127</v>
      </c>
      <c r="J28" s="1" t="s">
        <v>13</v>
      </c>
      <c r="K28" s="6">
        <v>56</v>
      </c>
      <c r="L28" s="3">
        <v>-11.5</v>
      </c>
      <c r="M28" s="3">
        <v>142.5</v>
      </c>
      <c r="N28" s="5">
        <v>77</v>
      </c>
      <c r="O28" s="5">
        <v>60</v>
      </c>
      <c r="P28" s="5">
        <f t="shared" si="0"/>
        <v>137</v>
      </c>
      <c r="Q28" s="9">
        <f t="shared" si="1"/>
        <v>5.5</v>
      </c>
      <c r="R28" s="9">
        <f t="shared" si="2"/>
        <v>-5.5</v>
      </c>
    </row>
    <row r="29" spans="2:18" x14ac:dyDescent="0.25">
      <c r="B29" s="1">
        <v>4</v>
      </c>
      <c r="C29" t="s">
        <v>106</v>
      </c>
      <c r="D29" t="s">
        <v>4</v>
      </c>
      <c r="E29" s="1" t="s">
        <v>107</v>
      </c>
      <c r="F29" s="1">
        <v>14</v>
      </c>
      <c r="G29" s="1">
        <v>13</v>
      </c>
      <c r="H29" t="s">
        <v>123</v>
      </c>
      <c r="I29" t="s">
        <v>124</v>
      </c>
      <c r="J29" s="1" t="s">
        <v>125</v>
      </c>
      <c r="K29" s="6">
        <v>53</v>
      </c>
      <c r="L29" s="3">
        <v>-7.5</v>
      </c>
      <c r="M29" s="3">
        <v>152.5</v>
      </c>
      <c r="N29" s="5">
        <v>93</v>
      </c>
      <c r="O29" s="5">
        <v>89</v>
      </c>
      <c r="P29" s="5">
        <f t="shared" si="0"/>
        <v>182</v>
      </c>
      <c r="Q29" s="9">
        <f t="shared" si="1"/>
        <v>-3.5</v>
      </c>
      <c r="R29" s="9">
        <f t="shared" si="2"/>
        <v>29.5</v>
      </c>
    </row>
    <row r="30" spans="2:18" x14ac:dyDescent="0.25">
      <c r="B30" s="1">
        <v>5</v>
      </c>
      <c r="C30" t="s">
        <v>108</v>
      </c>
      <c r="D30" t="s">
        <v>109</v>
      </c>
      <c r="E30" s="1" t="s">
        <v>110</v>
      </c>
      <c r="F30" s="1">
        <v>17</v>
      </c>
      <c r="G30" s="1">
        <v>12</v>
      </c>
      <c r="H30" t="s">
        <v>120</v>
      </c>
      <c r="I30" t="s">
        <v>121</v>
      </c>
      <c r="J30" s="1" t="s">
        <v>122</v>
      </c>
      <c r="K30" s="6">
        <v>49</v>
      </c>
      <c r="L30" s="3">
        <v>-6.5</v>
      </c>
      <c r="M30" s="3">
        <v>148.5</v>
      </c>
      <c r="N30" s="5">
        <v>86</v>
      </c>
      <c r="O30" s="5">
        <v>65</v>
      </c>
      <c r="P30" s="5">
        <f t="shared" si="0"/>
        <v>151</v>
      </c>
      <c r="Q30" s="9">
        <f t="shared" si="1"/>
        <v>14.5</v>
      </c>
      <c r="R30" s="9">
        <f t="shared" si="2"/>
        <v>2.5</v>
      </c>
    </row>
    <row r="31" spans="2:18" x14ac:dyDescent="0.25">
      <c r="B31" s="1">
        <v>6</v>
      </c>
      <c r="C31" t="s">
        <v>111</v>
      </c>
      <c r="D31" t="s">
        <v>10</v>
      </c>
      <c r="E31" s="1" t="s">
        <v>51</v>
      </c>
      <c r="F31" s="1">
        <v>24</v>
      </c>
      <c r="G31" s="1">
        <v>11</v>
      </c>
      <c r="H31" t="s">
        <v>119</v>
      </c>
      <c r="I31" t="s">
        <v>17</v>
      </c>
      <c r="J31" s="1" t="s">
        <v>31</v>
      </c>
      <c r="K31" s="6">
        <v>43</v>
      </c>
      <c r="L31" s="3">
        <v>2.5</v>
      </c>
      <c r="M31" s="3">
        <v>135.5</v>
      </c>
      <c r="N31" s="5">
        <v>73</v>
      </c>
      <c r="O31" s="5">
        <v>87</v>
      </c>
      <c r="P31" s="5">
        <f t="shared" si="0"/>
        <v>160</v>
      </c>
      <c r="Q31" s="9">
        <f t="shared" si="1"/>
        <v>-11.5</v>
      </c>
      <c r="R31" s="9">
        <f t="shared" si="2"/>
        <v>24.5</v>
      </c>
    </row>
    <row r="32" spans="2:18" x14ac:dyDescent="0.25">
      <c r="B32" s="1">
        <v>7</v>
      </c>
      <c r="C32" t="s">
        <v>112</v>
      </c>
      <c r="D32" t="s">
        <v>4</v>
      </c>
      <c r="E32" s="1" t="s">
        <v>113</v>
      </c>
      <c r="F32" s="1">
        <v>27</v>
      </c>
      <c r="G32" s="1">
        <v>10</v>
      </c>
      <c r="H32" t="s">
        <v>118</v>
      </c>
      <c r="I32" t="s">
        <v>12</v>
      </c>
      <c r="J32" s="7" t="s">
        <v>89</v>
      </c>
      <c r="K32" s="6">
        <v>42</v>
      </c>
      <c r="L32" s="3">
        <v>-2.5</v>
      </c>
      <c r="M32" s="3">
        <v>143.5</v>
      </c>
      <c r="N32" s="5">
        <v>56</v>
      </c>
      <c r="O32" s="5">
        <v>44</v>
      </c>
      <c r="P32" s="5">
        <f t="shared" si="0"/>
        <v>100</v>
      </c>
      <c r="Q32" s="9">
        <f t="shared" si="1"/>
        <v>9.5</v>
      </c>
      <c r="R32" s="9">
        <f t="shared" si="2"/>
        <v>-43.5</v>
      </c>
    </row>
    <row r="33" spans="2:18" x14ac:dyDescent="0.25">
      <c r="B33" s="1">
        <v>8</v>
      </c>
      <c r="C33" t="s">
        <v>114</v>
      </c>
      <c r="D33" t="s">
        <v>12</v>
      </c>
      <c r="E33" s="1" t="s">
        <v>115</v>
      </c>
      <c r="F33" s="1">
        <v>30</v>
      </c>
      <c r="G33" s="1">
        <v>9</v>
      </c>
      <c r="H33" t="s">
        <v>116</v>
      </c>
      <c r="I33" t="s">
        <v>4</v>
      </c>
      <c r="J33" s="1" t="s">
        <v>117</v>
      </c>
      <c r="K33" s="6">
        <v>35</v>
      </c>
      <c r="L33" s="3">
        <v>3.5</v>
      </c>
      <c r="M33" s="3">
        <v>149.5</v>
      </c>
      <c r="N33" s="5">
        <v>88</v>
      </c>
      <c r="O33" s="5">
        <v>72</v>
      </c>
      <c r="P33" s="5">
        <f t="shared" si="0"/>
        <v>160</v>
      </c>
      <c r="Q33" s="9">
        <f t="shared" si="1"/>
        <v>19.5</v>
      </c>
      <c r="R33" s="9">
        <f t="shared" si="2"/>
        <v>10.5</v>
      </c>
    </row>
    <row r="34" spans="2:18" x14ac:dyDescent="0.25">
      <c r="B34" s="1">
        <v>1</v>
      </c>
      <c r="C34" t="s">
        <v>0</v>
      </c>
      <c r="D34" t="s">
        <v>1</v>
      </c>
      <c r="E34" s="1" t="s">
        <v>2</v>
      </c>
      <c r="F34" s="1">
        <v>1</v>
      </c>
      <c r="G34" s="1">
        <v>9</v>
      </c>
      <c r="H34" t="s">
        <v>22</v>
      </c>
      <c r="I34" t="s">
        <v>7</v>
      </c>
      <c r="J34" s="1" t="s">
        <v>23</v>
      </c>
      <c r="K34" s="6">
        <v>36</v>
      </c>
      <c r="L34" s="3">
        <v>-13.5</v>
      </c>
      <c r="M34" s="3">
        <v>135.5</v>
      </c>
      <c r="N34" s="5">
        <v>75</v>
      </c>
      <c r="O34" s="5">
        <v>58</v>
      </c>
      <c r="P34" s="5">
        <f t="shared" si="0"/>
        <v>133</v>
      </c>
      <c r="Q34" s="9">
        <f t="shared" si="1"/>
        <v>3.5</v>
      </c>
      <c r="R34" s="9">
        <f t="shared" si="2"/>
        <v>-2.5</v>
      </c>
    </row>
    <row r="35" spans="2:18" x14ac:dyDescent="0.25">
      <c r="B35" s="1">
        <v>2</v>
      </c>
      <c r="C35" t="s">
        <v>3</v>
      </c>
      <c r="D35" t="s">
        <v>4</v>
      </c>
      <c r="E35" s="1" t="s">
        <v>5</v>
      </c>
      <c r="F35" s="1">
        <v>8</v>
      </c>
      <c r="G35" s="1">
        <v>7</v>
      </c>
      <c r="H35" t="s">
        <v>16</v>
      </c>
      <c r="I35" t="s">
        <v>17</v>
      </c>
      <c r="J35" s="1" t="s">
        <v>18</v>
      </c>
      <c r="K35" s="6">
        <v>26</v>
      </c>
      <c r="L35" s="3">
        <v>-6.5</v>
      </c>
      <c r="M35" s="3">
        <v>126.5</v>
      </c>
      <c r="N35" s="5">
        <v>67</v>
      </c>
      <c r="O35" s="5">
        <v>56</v>
      </c>
      <c r="P35" s="5">
        <f t="shared" si="0"/>
        <v>123</v>
      </c>
      <c r="Q35" s="9">
        <f t="shared" si="1"/>
        <v>4.5</v>
      </c>
      <c r="R35" s="9">
        <f t="shared" si="2"/>
        <v>-3.5</v>
      </c>
    </row>
    <row r="36" spans="2:18" x14ac:dyDescent="0.25">
      <c r="B36" s="1">
        <v>3</v>
      </c>
      <c r="C36" t="s">
        <v>6</v>
      </c>
      <c r="D36" t="s">
        <v>7</v>
      </c>
      <c r="E36" s="1" t="s">
        <v>8</v>
      </c>
      <c r="F36" s="1">
        <v>12</v>
      </c>
      <c r="G36" s="1">
        <v>11</v>
      </c>
      <c r="H36" t="s">
        <v>27</v>
      </c>
      <c r="I36" t="s">
        <v>28</v>
      </c>
      <c r="J36" s="1" t="s">
        <v>29</v>
      </c>
      <c r="K36" s="6">
        <v>46</v>
      </c>
      <c r="L36" s="3">
        <v>-9.5</v>
      </c>
      <c r="M36" s="3">
        <v>146.5</v>
      </c>
      <c r="N36" s="5">
        <v>89</v>
      </c>
      <c r="O36" s="5">
        <v>63</v>
      </c>
      <c r="P36" s="5">
        <f t="shared" si="0"/>
        <v>152</v>
      </c>
      <c r="Q36" s="9">
        <f t="shared" si="1"/>
        <v>16.5</v>
      </c>
      <c r="R36" s="9">
        <f t="shared" si="2"/>
        <v>5.5</v>
      </c>
    </row>
    <row r="37" spans="2:18" x14ac:dyDescent="0.25">
      <c r="B37" s="1">
        <v>5</v>
      </c>
      <c r="C37" t="s">
        <v>11</v>
      </c>
      <c r="D37" t="s">
        <v>12</v>
      </c>
      <c r="E37" s="1" t="s">
        <v>13</v>
      </c>
      <c r="F37" s="1">
        <v>18</v>
      </c>
      <c r="G37" s="1">
        <v>13</v>
      </c>
      <c r="H37" t="s">
        <v>32</v>
      </c>
      <c r="I37" t="s">
        <v>33</v>
      </c>
      <c r="J37" s="1" t="s">
        <v>34</v>
      </c>
      <c r="K37" s="6">
        <v>52</v>
      </c>
      <c r="L37" s="3">
        <v>-5.5</v>
      </c>
      <c r="M37" s="3">
        <v>132.5</v>
      </c>
      <c r="N37" s="5">
        <v>85</v>
      </c>
      <c r="O37" s="5">
        <v>57</v>
      </c>
      <c r="P37" s="5">
        <f t="shared" si="0"/>
        <v>142</v>
      </c>
      <c r="Q37" s="9">
        <f t="shared" si="1"/>
        <v>22.5</v>
      </c>
      <c r="R37" s="9">
        <f t="shared" si="2"/>
        <v>9.5</v>
      </c>
    </row>
    <row r="38" spans="2:18" x14ac:dyDescent="0.25">
      <c r="B38" s="1">
        <v>1</v>
      </c>
      <c r="C38" t="s">
        <v>42</v>
      </c>
      <c r="D38" t="s">
        <v>43</v>
      </c>
      <c r="E38" s="1" t="s">
        <v>5</v>
      </c>
      <c r="F38" s="1">
        <v>4</v>
      </c>
      <c r="G38" s="1">
        <v>9</v>
      </c>
      <c r="H38" t="s">
        <v>56</v>
      </c>
      <c r="I38" t="s">
        <v>7</v>
      </c>
      <c r="J38" s="1" t="s">
        <v>57</v>
      </c>
      <c r="K38" s="6">
        <v>33</v>
      </c>
      <c r="L38">
        <v>-3.5</v>
      </c>
      <c r="M38">
        <v>143.5</v>
      </c>
      <c r="N38">
        <v>85</v>
      </c>
      <c r="O38">
        <v>69</v>
      </c>
      <c r="P38" s="5">
        <f t="shared" si="0"/>
        <v>154</v>
      </c>
      <c r="Q38" s="9">
        <f t="shared" si="1"/>
        <v>12.5</v>
      </c>
      <c r="R38" s="9">
        <f t="shared" si="2"/>
        <v>10.5</v>
      </c>
    </row>
    <row r="39" spans="2:18" x14ac:dyDescent="0.25">
      <c r="B39" s="1">
        <v>4</v>
      </c>
      <c r="C39" t="s">
        <v>48</v>
      </c>
      <c r="D39" t="s">
        <v>10</v>
      </c>
      <c r="E39" s="1" t="s">
        <v>23</v>
      </c>
      <c r="F39" s="1">
        <v>16</v>
      </c>
      <c r="G39" s="1">
        <v>12</v>
      </c>
      <c r="H39" t="s">
        <v>61</v>
      </c>
      <c r="I39" t="s">
        <v>62</v>
      </c>
      <c r="J39" s="1" t="s">
        <v>63</v>
      </c>
      <c r="K39" s="6">
        <v>47</v>
      </c>
      <c r="L39">
        <v>-5.5</v>
      </c>
      <c r="M39">
        <v>172.5</v>
      </c>
      <c r="N39">
        <v>72</v>
      </c>
      <c r="O39">
        <v>61</v>
      </c>
      <c r="P39" s="5">
        <f t="shared" si="0"/>
        <v>133</v>
      </c>
      <c r="Q39" s="9">
        <f t="shared" si="1"/>
        <v>5.5</v>
      </c>
      <c r="R39" s="9">
        <f t="shared" si="2"/>
        <v>-39.5</v>
      </c>
    </row>
    <row r="40" spans="2:18" x14ac:dyDescent="0.25">
      <c r="B40" s="1">
        <v>3</v>
      </c>
      <c r="C40" t="s">
        <v>47</v>
      </c>
      <c r="D40" t="s">
        <v>4</v>
      </c>
      <c r="E40" s="1" t="s">
        <v>15</v>
      </c>
      <c r="F40" s="1">
        <v>9</v>
      </c>
      <c r="G40" s="1">
        <v>6</v>
      </c>
      <c r="H40" t="s">
        <v>52</v>
      </c>
      <c r="I40" t="s">
        <v>43</v>
      </c>
      <c r="J40" s="1" t="s">
        <v>23</v>
      </c>
      <c r="K40" s="6">
        <v>22</v>
      </c>
      <c r="L40">
        <v>-4.5</v>
      </c>
      <c r="M40">
        <v>145.5</v>
      </c>
      <c r="N40">
        <v>64</v>
      </c>
      <c r="O40">
        <v>72</v>
      </c>
      <c r="P40" s="5">
        <f t="shared" si="0"/>
        <v>136</v>
      </c>
      <c r="Q40" s="9">
        <f t="shared" si="1"/>
        <v>-12.5</v>
      </c>
      <c r="R40" s="9">
        <f t="shared" si="2"/>
        <v>-9.5</v>
      </c>
    </row>
    <row r="41" spans="2:18" x14ac:dyDescent="0.25">
      <c r="B41" s="1">
        <v>2</v>
      </c>
      <c r="C41" t="s">
        <v>44</v>
      </c>
      <c r="D41" t="s">
        <v>45</v>
      </c>
      <c r="E41" s="1" t="s">
        <v>46</v>
      </c>
      <c r="F41" s="1">
        <v>6</v>
      </c>
      <c r="G41" s="1">
        <v>7</v>
      </c>
      <c r="H41" t="s">
        <v>53</v>
      </c>
      <c r="I41" t="s">
        <v>28</v>
      </c>
      <c r="J41" s="1" t="s">
        <v>51</v>
      </c>
      <c r="K41" s="6">
        <v>28</v>
      </c>
      <c r="L41">
        <v>-8.5</v>
      </c>
      <c r="M41">
        <v>148.5</v>
      </c>
      <c r="N41">
        <v>78</v>
      </c>
      <c r="O41">
        <v>68</v>
      </c>
      <c r="P41" s="5">
        <f t="shared" si="0"/>
        <v>146</v>
      </c>
      <c r="Q41" s="9">
        <f t="shared" si="1"/>
        <v>1.5</v>
      </c>
      <c r="R41" s="9">
        <f t="shared" si="2"/>
        <v>-2.5</v>
      </c>
    </row>
    <row r="42" spans="2:18" x14ac:dyDescent="0.25">
      <c r="B42" s="1">
        <v>1</v>
      </c>
      <c r="C42" t="s">
        <v>74</v>
      </c>
      <c r="D42" t="s">
        <v>4</v>
      </c>
      <c r="E42" s="1" t="s">
        <v>75</v>
      </c>
      <c r="F42" s="1">
        <v>2</v>
      </c>
      <c r="G42" s="1">
        <v>9</v>
      </c>
      <c r="H42" t="s">
        <v>86</v>
      </c>
      <c r="I42" t="s">
        <v>10</v>
      </c>
      <c r="J42" s="1" t="s">
        <v>87</v>
      </c>
      <c r="K42" s="6">
        <v>34</v>
      </c>
      <c r="L42">
        <v>-8.5</v>
      </c>
      <c r="M42">
        <v>134.5</v>
      </c>
      <c r="N42">
        <v>100</v>
      </c>
      <c r="O42">
        <v>95</v>
      </c>
      <c r="P42" s="5">
        <f t="shared" si="0"/>
        <v>195</v>
      </c>
      <c r="Q42" s="9">
        <f t="shared" si="1"/>
        <v>-3.5</v>
      </c>
      <c r="R42" s="9">
        <f t="shared" si="2"/>
        <v>60.5</v>
      </c>
    </row>
    <row r="43" spans="2:18" x14ac:dyDescent="0.25">
      <c r="B43" s="1">
        <v>4</v>
      </c>
      <c r="C43" t="s">
        <v>79</v>
      </c>
      <c r="D43" t="s">
        <v>43</v>
      </c>
      <c r="E43" s="1" t="s">
        <v>80</v>
      </c>
      <c r="F43" s="1">
        <v>13</v>
      </c>
      <c r="G43" s="1">
        <v>12</v>
      </c>
      <c r="H43" t="s">
        <v>92</v>
      </c>
      <c r="I43" t="s">
        <v>93</v>
      </c>
      <c r="J43" s="1" t="s">
        <v>2</v>
      </c>
      <c r="K43" s="6">
        <v>48</v>
      </c>
      <c r="L43">
        <v>-6.5</v>
      </c>
      <c r="M43">
        <v>147.5</v>
      </c>
      <c r="N43">
        <v>93</v>
      </c>
      <c r="O43">
        <v>55</v>
      </c>
      <c r="P43" s="5">
        <f t="shared" si="0"/>
        <v>148</v>
      </c>
      <c r="Q43" s="9">
        <f t="shared" si="1"/>
        <v>31.5</v>
      </c>
      <c r="R43" s="9">
        <f t="shared" si="2"/>
        <v>0.5</v>
      </c>
    </row>
    <row r="44" spans="2:18" x14ac:dyDescent="0.25">
      <c r="B44" s="1">
        <v>11</v>
      </c>
      <c r="C44" t="s">
        <v>90</v>
      </c>
      <c r="D44" t="s">
        <v>43</v>
      </c>
      <c r="E44" s="1" t="s">
        <v>91</v>
      </c>
      <c r="F44" s="2">
        <v>45</v>
      </c>
      <c r="G44" s="1">
        <v>14</v>
      </c>
      <c r="H44" t="s">
        <v>96</v>
      </c>
      <c r="I44" t="s">
        <v>97</v>
      </c>
      <c r="J44" s="1" t="s">
        <v>31</v>
      </c>
      <c r="K44" s="6">
        <v>55</v>
      </c>
      <c r="L44">
        <v>-6.5</v>
      </c>
      <c r="M44">
        <v>146.5</v>
      </c>
      <c r="N44">
        <v>79</v>
      </c>
      <c r="O44">
        <v>73</v>
      </c>
      <c r="P44" s="5">
        <f t="shared" si="0"/>
        <v>152</v>
      </c>
      <c r="Q44" s="9">
        <f t="shared" si="1"/>
        <v>-0.5</v>
      </c>
      <c r="R44" s="9">
        <f t="shared" si="2"/>
        <v>5.5</v>
      </c>
    </row>
    <row r="45" spans="2:18" x14ac:dyDescent="0.25">
      <c r="B45" s="1">
        <v>2</v>
      </c>
      <c r="C45" t="s">
        <v>76</v>
      </c>
      <c r="D45" t="s">
        <v>1</v>
      </c>
      <c r="E45" s="1" t="s">
        <v>46</v>
      </c>
      <c r="F45" s="1">
        <v>7</v>
      </c>
      <c r="G45" s="1">
        <v>10</v>
      </c>
      <c r="H45" t="s">
        <v>88</v>
      </c>
      <c r="I45" t="s">
        <v>45</v>
      </c>
      <c r="J45" s="1" t="s">
        <v>89</v>
      </c>
      <c r="K45" s="6">
        <v>39</v>
      </c>
      <c r="L45">
        <v>-4.5</v>
      </c>
      <c r="M45">
        <v>151.5</v>
      </c>
      <c r="N45">
        <v>81</v>
      </c>
      <c r="O45">
        <v>77</v>
      </c>
      <c r="P45" s="5">
        <f t="shared" si="0"/>
        <v>158</v>
      </c>
      <c r="Q45" s="9">
        <f t="shared" si="1"/>
        <v>-0.5</v>
      </c>
      <c r="R45" s="9">
        <f t="shared" si="2"/>
        <v>6.5</v>
      </c>
    </row>
    <row r="46" spans="2:18" x14ac:dyDescent="0.25">
      <c r="B46" s="1">
        <v>1</v>
      </c>
      <c r="C46" t="s">
        <v>103</v>
      </c>
      <c r="D46" t="s">
        <v>7</v>
      </c>
      <c r="E46" s="1" t="s">
        <v>63</v>
      </c>
      <c r="F46" s="1">
        <v>3</v>
      </c>
      <c r="G46" s="1">
        <v>8</v>
      </c>
      <c r="H46" t="s">
        <v>114</v>
      </c>
      <c r="I46" t="s">
        <v>12</v>
      </c>
      <c r="J46" s="1" t="s">
        <v>115</v>
      </c>
      <c r="K46" s="6">
        <v>30</v>
      </c>
      <c r="L46">
        <v>-11.5</v>
      </c>
      <c r="M46">
        <v>150.5</v>
      </c>
      <c r="N46">
        <v>106</v>
      </c>
      <c r="O46">
        <v>67</v>
      </c>
      <c r="P46" s="5">
        <f t="shared" si="0"/>
        <v>173</v>
      </c>
      <c r="Q46" s="9">
        <f t="shared" si="1"/>
        <v>27.5</v>
      </c>
      <c r="R46" s="9">
        <f t="shared" si="2"/>
        <v>22.5</v>
      </c>
    </row>
    <row r="47" spans="2:18" x14ac:dyDescent="0.25">
      <c r="B47" s="1">
        <v>4</v>
      </c>
      <c r="C47" t="s">
        <v>106</v>
      </c>
      <c r="D47" t="s">
        <v>4</v>
      </c>
      <c r="E47" s="1" t="s">
        <v>107</v>
      </c>
      <c r="F47" s="1">
        <v>14</v>
      </c>
      <c r="G47" s="1">
        <v>5</v>
      </c>
      <c r="H47" t="s">
        <v>108</v>
      </c>
      <c r="I47" t="s">
        <v>109</v>
      </c>
      <c r="J47" s="1" t="s">
        <v>110</v>
      </c>
      <c r="K47" s="6">
        <v>17</v>
      </c>
      <c r="L47">
        <v>3.5</v>
      </c>
      <c r="M47">
        <v>154.5</v>
      </c>
      <c r="N47">
        <v>68</v>
      </c>
      <c r="O47">
        <v>89</v>
      </c>
      <c r="P47" s="5">
        <f t="shared" si="0"/>
        <v>157</v>
      </c>
      <c r="Q47" s="9">
        <f t="shared" si="1"/>
        <v>-17.5</v>
      </c>
      <c r="R47" s="9">
        <f t="shared" si="2"/>
        <v>2.5</v>
      </c>
    </row>
    <row r="48" spans="2:18" x14ac:dyDescent="0.25">
      <c r="B48" s="1">
        <v>3</v>
      </c>
      <c r="C48" t="s">
        <v>105</v>
      </c>
      <c r="D48" t="s">
        <v>1</v>
      </c>
      <c r="E48" s="1" t="s">
        <v>78</v>
      </c>
      <c r="F48" s="1">
        <v>10</v>
      </c>
      <c r="G48" s="1">
        <v>11</v>
      </c>
      <c r="H48" t="s">
        <v>119</v>
      </c>
      <c r="I48" t="s">
        <v>17</v>
      </c>
      <c r="J48" s="1" t="s">
        <v>31</v>
      </c>
      <c r="K48" s="6">
        <v>43</v>
      </c>
      <c r="L48">
        <v>-3.5</v>
      </c>
      <c r="M48">
        <v>147.5</v>
      </c>
      <c r="N48">
        <v>86</v>
      </c>
      <c r="O48">
        <v>73</v>
      </c>
      <c r="P48" s="5">
        <f t="shared" si="0"/>
        <v>159</v>
      </c>
      <c r="Q48" s="9">
        <f t="shared" si="1"/>
        <v>9.5</v>
      </c>
      <c r="R48" s="9">
        <f t="shared" si="2"/>
        <v>11.5</v>
      </c>
    </row>
    <row r="49" spans="2:18" x14ac:dyDescent="0.25">
      <c r="B49" s="1">
        <v>2</v>
      </c>
      <c r="C49" t="s">
        <v>104</v>
      </c>
      <c r="D49" t="s">
        <v>10</v>
      </c>
      <c r="E49" s="1" t="s">
        <v>80</v>
      </c>
      <c r="F49" s="1">
        <v>5</v>
      </c>
      <c r="G49" s="1">
        <v>7</v>
      </c>
      <c r="H49" t="s">
        <v>112</v>
      </c>
      <c r="I49" t="s">
        <v>4</v>
      </c>
      <c r="J49" s="1" t="s">
        <v>113</v>
      </c>
      <c r="K49" s="6">
        <v>27</v>
      </c>
      <c r="L49">
        <v>-6.5</v>
      </c>
      <c r="M49">
        <v>144.5</v>
      </c>
      <c r="N49">
        <v>62</v>
      </c>
      <c r="O49">
        <v>58</v>
      </c>
      <c r="P49" s="5">
        <f t="shared" si="0"/>
        <v>120</v>
      </c>
      <c r="Q49" s="9">
        <f t="shared" si="1"/>
        <v>-2.5</v>
      </c>
      <c r="R49" s="9">
        <f t="shared" si="2"/>
        <v>-24.5</v>
      </c>
    </row>
    <row r="50" spans="2:18" x14ac:dyDescent="0.25">
      <c r="B50" s="1">
        <v>1</v>
      </c>
      <c r="C50" t="s">
        <v>0</v>
      </c>
      <c r="D50" t="s">
        <v>1</v>
      </c>
      <c r="E50" s="1" t="s">
        <v>2</v>
      </c>
      <c r="F50" s="1">
        <v>1</v>
      </c>
      <c r="G50" s="1">
        <v>5</v>
      </c>
      <c r="H50" t="s">
        <v>11</v>
      </c>
      <c r="I50" t="s">
        <v>12</v>
      </c>
      <c r="J50" s="1" t="s">
        <v>13</v>
      </c>
      <c r="K50" s="6">
        <v>18</v>
      </c>
      <c r="L50">
        <v>-11.5</v>
      </c>
      <c r="M50">
        <v>137.5</v>
      </c>
      <c r="N50">
        <v>82</v>
      </c>
      <c r="O50">
        <v>52</v>
      </c>
      <c r="P50" s="5">
        <f t="shared" si="0"/>
        <v>134</v>
      </c>
      <c r="Q50" s="9">
        <f t="shared" si="1"/>
        <v>18.5</v>
      </c>
      <c r="R50" s="9">
        <f t="shared" si="2"/>
        <v>-3.5</v>
      </c>
    </row>
    <row r="51" spans="2:18" x14ac:dyDescent="0.25">
      <c r="B51" s="1">
        <v>2</v>
      </c>
      <c r="C51" t="s">
        <v>3</v>
      </c>
      <c r="D51" t="s">
        <v>4</v>
      </c>
      <c r="E51" s="1" t="s">
        <v>5</v>
      </c>
      <c r="F51" s="1">
        <v>8</v>
      </c>
      <c r="G51" s="1">
        <v>3</v>
      </c>
      <c r="H51" t="s">
        <v>6</v>
      </c>
      <c r="I51" t="s">
        <v>7</v>
      </c>
      <c r="J51" s="1" t="s">
        <v>8</v>
      </c>
      <c r="K51" s="6">
        <v>12</v>
      </c>
      <c r="L51">
        <v>-1.5</v>
      </c>
      <c r="M51">
        <v>146.5</v>
      </c>
      <c r="N51">
        <v>69</v>
      </c>
      <c r="O51">
        <v>72</v>
      </c>
      <c r="P51" s="5">
        <f t="shared" si="0"/>
        <v>141</v>
      </c>
      <c r="Q51" s="9">
        <f t="shared" si="1"/>
        <v>-4.5</v>
      </c>
      <c r="R51" s="9">
        <f t="shared" si="2"/>
        <v>-5.5</v>
      </c>
    </row>
    <row r="52" spans="2:18" x14ac:dyDescent="0.25">
      <c r="B52" s="1">
        <v>1</v>
      </c>
      <c r="C52" t="s">
        <v>42</v>
      </c>
      <c r="D52" t="s">
        <v>43</v>
      </c>
      <c r="E52" s="1" t="s">
        <v>5</v>
      </c>
      <c r="F52" s="1">
        <v>4</v>
      </c>
      <c r="G52" s="1">
        <v>4</v>
      </c>
      <c r="H52" t="s">
        <v>48</v>
      </c>
      <c r="I52" t="s">
        <v>10</v>
      </c>
      <c r="J52" s="1" t="s">
        <v>23</v>
      </c>
      <c r="K52" s="6">
        <v>16</v>
      </c>
      <c r="L52">
        <v>-4.5</v>
      </c>
      <c r="M52">
        <v>174.5</v>
      </c>
      <c r="N52">
        <v>87</v>
      </c>
      <c r="O52">
        <v>89</v>
      </c>
      <c r="P52" s="5">
        <f t="shared" si="0"/>
        <v>176</v>
      </c>
      <c r="Q52" s="9">
        <f t="shared" si="1"/>
        <v>-6.5</v>
      </c>
      <c r="R52" s="9">
        <f t="shared" si="2"/>
        <v>1.5</v>
      </c>
    </row>
    <row r="53" spans="2:18" x14ac:dyDescent="0.25">
      <c r="B53" s="1">
        <v>2</v>
      </c>
      <c r="C53" t="s">
        <v>44</v>
      </c>
      <c r="D53" t="s">
        <v>45</v>
      </c>
      <c r="E53" s="1" t="s">
        <v>46</v>
      </c>
      <c r="F53" s="1">
        <v>6</v>
      </c>
      <c r="G53" s="1">
        <v>6</v>
      </c>
      <c r="H53" t="s">
        <v>52</v>
      </c>
      <c r="I53" t="s">
        <v>43</v>
      </c>
      <c r="J53" s="1" t="s">
        <v>23</v>
      </c>
      <c r="K53" s="6">
        <v>22</v>
      </c>
      <c r="L53">
        <v>-6.5</v>
      </c>
      <c r="M53">
        <v>152.5</v>
      </c>
      <c r="N53">
        <v>72</v>
      </c>
      <c r="O53">
        <v>77</v>
      </c>
      <c r="P53" s="5">
        <f t="shared" si="0"/>
        <v>149</v>
      </c>
      <c r="Q53" s="9">
        <f t="shared" si="1"/>
        <v>-11.5</v>
      </c>
      <c r="R53" s="9">
        <f t="shared" si="2"/>
        <v>-3.5</v>
      </c>
    </row>
    <row r="54" spans="2:18" x14ac:dyDescent="0.25">
      <c r="B54" s="1">
        <v>1</v>
      </c>
      <c r="C54" t="s">
        <v>74</v>
      </c>
      <c r="D54" t="s">
        <v>4</v>
      </c>
      <c r="E54" s="1" t="s">
        <v>75</v>
      </c>
      <c r="F54" s="1">
        <v>2</v>
      </c>
      <c r="G54" s="1">
        <v>4</v>
      </c>
      <c r="H54" t="s">
        <v>79</v>
      </c>
      <c r="I54" t="s">
        <v>43</v>
      </c>
      <c r="J54" s="1" t="s">
        <v>80</v>
      </c>
      <c r="K54" s="6">
        <v>13</v>
      </c>
      <c r="L54">
        <v>-4.5</v>
      </c>
      <c r="M54">
        <v>133.5</v>
      </c>
      <c r="N54">
        <v>51</v>
      </c>
      <c r="O54">
        <v>54</v>
      </c>
      <c r="P54" s="5">
        <f t="shared" si="0"/>
        <v>105</v>
      </c>
      <c r="Q54" s="9">
        <f t="shared" si="1"/>
        <v>-7.5</v>
      </c>
      <c r="R54" s="9">
        <f t="shared" si="2"/>
        <v>-28.5</v>
      </c>
    </row>
    <row r="55" spans="2:18" x14ac:dyDescent="0.25">
      <c r="B55" s="1">
        <v>2</v>
      </c>
      <c r="C55" t="s">
        <v>76</v>
      </c>
      <c r="D55" t="s">
        <v>1</v>
      </c>
      <c r="E55" s="1" t="s">
        <v>46</v>
      </c>
      <c r="F55" s="1">
        <v>7</v>
      </c>
      <c r="G55" s="1">
        <v>11</v>
      </c>
      <c r="H55" t="s">
        <v>90</v>
      </c>
      <c r="I55" t="s">
        <v>43</v>
      </c>
      <c r="J55" s="1" t="s">
        <v>91</v>
      </c>
      <c r="K55" s="6">
        <v>45</v>
      </c>
      <c r="L55">
        <v>-7.5</v>
      </c>
      <c r="M55">
        <v>151.5</v>
      </c>
      <c r="N55">
        <v>58</v>
      </c>
      <c r="O55">
        <v>67</v>
      </c>
      <c r="P55" s="5">
        <f t="shared" si="0"/>
        <v>125</v>
      </c>
      <c r="Q55" s="9">
        <f t="shared" si="1"/>
        <v>-16.5</v>
      </c>
      <c r="R55" s="9">
        <f t="shared" si="2"/>
        <v>-26.5</v>
      </c>
    </row>
    <row r="56" spans="2:18" x14ac:dyDescent="0.25">
      <c r="B56" s="1">
        <v>1</v>
      </c>
      <c r="C56" t="s">
        <v>103</v>
      </c>
      <c r="D56" t="s">
        <v>7</v>
      </c>
      <c r="E56" s="1" t="s">
        <v>63</v>
      </c>
      <c r="F56" s="1">
        <v>3</v>
      </c>
      <c r="G56" s="1">
        <v>5</v>
      </c>
      <c r="H56" t="s">
        <v>108</v>
      </c>
      <c r="I56" t="s">
        <v>109</v>
      </c>
      <c r="J56" s="1" t="s">
        <v>110</v>
      </c>
      <c r="K56" s="6">
        <v>17</v>
      </c>
      <c r="L56">
        <v>-4.5</v>
      </c>
      <c r="M56">
        <v>155.5</v>
      </c>
      <c r="N56">
        <v>80</v>
      </c>
      <c r="O56">
        <v>68</v>
      </c>
      <c r="P56" s="5">
        <f t="shared" si="0"/>
        <v>148</v>
      </c>
      <c r="Q56" s="9">
        <f t="shared" si="1"/>
        <v>7.5</v>
      </c>
      <c r="R56" s="9">
        <f t="shared" si="2"/>
        <v>-7.5</v>
      </c>
    </row>
    <row r="57" spans="2:18" x14ac:dyDescent="0.25">
      <c r="B57" s="1">
        <v>2</v>
      </c>
      <c r="C57" t="s">
        <v>104</v>
      </c>
      <c r="D57" t="s">
        <v>10</v>
      </c>
      <c r="E57" s="1" t="s">
        <v>80</v>
      </c>
      <c r="F57" s="1">
        <v>5</v>
      </c>
      <c r="G57" s="1">
        <v>3</v>
      </c>
      <c r="H57" t="s">
        <v>105</v>
      </c>
      <c r="I57" t="s">
        <v>1</v>
      </c>
      <c r="J57" s="1" t="s">
        <v>78</v>
      </c>
      <c r="K57" s="6">
        <v>10</v>
      </c>
      <c r="L57">
        <v>-3.5</v>
      </c>
      <c r="M57">
        <v>146.5</v>
      </c>
      <c r="N57">
        <v>82</v>
      </c>
      <c r="O57">
        <v>75</v>
      </c>
      <c r="P57" s="5">
        <f t="shared" si="0"/>
        <v>157</v>
      </c>
      <c r="Q57" s="9">
        <f t="shared" si="1"/>
        <v>3.5</v>
      </c>
      <c r="R57" s="9">
        <f t="shared" si="2"/>
        <v>10.5</v>
      </c>
    </row>
    <row r="58" spans="2:18" x14ac:dyDescent="0.25">
      <c r="B58" s="1">
        <v>1</v>
      </c>
      <c r="C58" t="s">
        <v>0</v>
      </c>
      <c r="D58" t="s">
        <v>1</v>
      </c>
      <c r="E58" s="1" t="s">
        <v>2</v>
      </c>
      <c r="F58" s="1">
        <v>1</v>
      </c>
      <c r="G58" s="1">
        <v>3</v>
      </c>
      <c r="H58" t="s">
        <v>6</v>
      </c>
      <c r="I58" t="s">
        <v>7</v>
      </c>
      <c r="J58" s="1" t="s">
        <v>8</v>
      </c>
      <c r="K58" s="6">
        <v>12</v>
      </c>
      <c r="L58">
        <v>-8.5</v>
      </c>
      <c r="M58">
        <v>153.5</v>
      </c>
      <c r="N58">
        <v>77</v>
      </c>
      <c r="O58">
        <v>52</v>
      </c>
      <c r="P58" s="5">
        <f t="shared" si="0"/>
        <v>129</v>
      </c>
      <c r="Q58" s="9">
        <f t="shared" si="1"/>
        <v>16.5</v>
      </c>
      <c r="R58" s="9">
        <f t="shared" si="2"/>
        <v>-24.5</v>
      </c>
    </row>
    <row r="59" spans="2:18" x14ac:dyDescent="0.25">
      <c r="B59" s="1">
        <v>4</v>
      </c>
      <c r="C59" t="s">
        <v>48</v>
      </c>
      <c r="D59" t="s">
        <v>10</v>
      </c>
      <c r="E59" s="1" t="s">
        <v>23</v>
      </c>
      <c r="F59" s="1">
        <v>16</v>
      </c>
      <c r="G59" s="1">
        <v>6</v>
      </c>
      <c r="H59" t="s">
        <v>52</v>
      </c>
      <c r="I59" t="s">
        <v>43</v>
      </c>
      <c r="J59" s="1" t="s">
        <v>23</v>
      </c>
      <c r="K59" s="6">
        <v>22</v>
      </c>
      <c r="L59">
        <v>-3.5</v>
      </c>
      <c r="M59">
        <v>163.5</v>
      </c>
      <c r="N59">
        <v>89</v>
      </c>
      <c r="O59">
        <v>82</v>
      </c>
      <c r="P59" s="5">
        <f t="shared" si="0"/>
        <v>171</v>
      </c>
      <c r="Q59" s="9">
        <f t="shared" si="1"/>
        <v>3.5</v>
      </c>
      <c r="R59" s="9">
        <f t="shared" si="2"/>
        <v>7.5</v>
      </c>
    </row>
    <row r="60" spans="2:18" x14ac:dyDescent="0.25">
      <c r="B60" s="1">
        <v>4</v>
      </c>
      <c r="C60" t="s">
        <v>79</v>
      </c>
      <c r="D60" t="s">
        <v>43</v>
      </c>
      <c r="E60" s="1" t="s">
        <v>80</v>
      </c>
      <c r="F60" s="1">
        <v>13</v>
      </c>
      <c r="G60" s="1">
        <v>11</v>
      </c>
      <c r="H60" t="s">
        <v>90</v>
      </c>
      <c r="I60" t="s">
        <v>43</v>
      </c>
      <c r="J60" s="1" t="s">
        <v>91</v>
      </c>
      <c r="K60" s="6">
        <v>45</v>
      </c>
      <c r="L60">
        <v>-7.5</v>
      </c>
      <c r="M60">
        <v>141.5</v>
      </c>
      <c r="N60">
        <v>64</v>
      </c>
      <c r="O60">
        <v>76</v>
      </c>
      <c r="P60" s="5">
        <f t="shared" si="0"/>
        <v>140</v>
      </c>
      <c r="Q60" s="9">
        <f t="shared" si="1"/>
        <v>-19.5</v>
      </c>
      <c r="R60" s="9">
        <f t="shared" si="2"/>
        <v>-1.5</v>
      </c>
    </row>
    <row r="61" spans="2:18" x14ac:dyDescent="0.25">
      <c r="B61" s="1">
        <v>1</v>
      </c>
      <c r="C61" t="s">
        <v>103</v>
      </c>
      <c r="D61" t="s">
        <v>7</v>
      </c>
      <c r="E61" s="1" t="s">
        <v>63</v>
      </c>
      <c r="F61" s="1">
        <v>3</v>
      </c>
      <c r="G61" s="1">
        <v>2</v>
      </c>
      <c r="H61" t="s">
        <v>104</v>
      </c>
      <c r="I61" t="s">
        <v>10</v>
      </c>
      <c r="J61" s="1" t="s">
        <v>80</v>
      </c>
      <c r="K61" s="6">
        <v>5</v>
      </c>
      <c r="L61">
        <v>-3.5</v>
      </c>
      <c r="M61">
        <v>147.5</v>
      </c>
      <c r="N61">
        <v>72</v>
      </c>
      <c r="O61">
        <v>66</v>
      </c>
      <c r="P61" s="5">
        <f t="shared" si="0"/>
        <v>138</v>
      </c>
      <c r="Q61" s="9">
        <f t="shared" si="1"/>
        <v>2.5</v>
      </c>
      <c r="R61" s="9">
        <f t="shared" si="2"/>
        <v>-9.5</v>
      </c>
    </row>
    <row r="62" spans="2:18" x14ac:dyDescent="0.25">
      <c r="B62" s="1">
        <v>1</v>
      </c>
      <c r="C62" t="s">
        <v>0</v>
      </c>
      <c r="D62" t="s">
        <v>1</v>
      </c>
      <c r="E62" s="1" t="s">
        <v>2</v>
      </c>
      <c r="F62" s="1">
        <v>1</v>
      </c>
      <c r="G62" s="1">
        <v>4</v>
      </c>
      <c r="H62" t="s">
        <v>48</v>
      </c>
      <c r="I62" t="s">
        <v>10</v>
      </c>
      <c r="J62" s="1" t="s">
        <v>23</v>
      </c>
      <c r="K62" s="6">
        <v>16</v>
      </c>
      <c r="L62">
        <v>-9.5</v>
      </c>
      <c r="M62">
        <v>158.5</v>
      </c>
      <c r="N62">
        <v>86</v>
      </c>
      <c r="O62">
        <v>72</v>
      </c>
      <c r="P62" s="5">
        <f t="shared" si="0"/>
        <v>158</v>
      </c>
      <c r="Q62" s="9">
        <f t="shared" si="1"/>
        <v>4.5</v>
      </c>
      <c r="R62" s="9">
        <f t="shared" si="2"/>
        <v>-0.5</v>
      </c>
    </row>
    <row r="63" spans="2:18" x14ac:dyDescent="0.25">
      <c r="B63" s="1">
        <v>1</v>
      </c>
      <c r="C63" t="s">
        <v>103</v>
      </c>
      <c r="D63" t="s">
        <v>7</v>
      </c>
      <c r="E63" s="1" t="s">
        <v>63</v>
      </c>
      <c r="F63" s="1">
        <v>3</v>
      </c>
      <c r="G63" s="1">
        <v>11</v>
      </c>
      <c r="H63" t="s">
        <v>90</v>
      </c>
      <c r="I63" t="s">
        <v>43</v>
      </c>
      <c r="J63" s="1" t="s">
        <v>91</v>
      </c>
      <c r="K63" s="6">
        <v>45</v>
      </c>
      <c r="L63">
        <v>-9.5</v>
      </c>
      <c r="M63">
        <v>146.5</v>
      </c>
      <c r="N63">
        <v>63</v>
      </c>
      <c r="O63">
        <v>50</v>
      </c>
      <c r="P63" s="5">
        <f t="shared" si="0"/>
        <v>113</v>
      </c>
      <c r="Q63" s="9">
        <f t="shared" si="1"/>
        <v>3.5</v>
      </c>
      <c r="R63" s="9">
        <f t="shared" si="2"/>
        <v>-33.5</v>
      </c>
    </row>
    <row r="64" spans="2:18" x14ac:dyDescent="0.25">
      <c r="B64" s="1">
        <v>1</v>
      </c>
      <c r="C64" t="s">
        <v>0</v>
      </c>
      <c r="D64" t="s">
        <v>1</v>
      </c>
      <c r="E64" s="1" t="s">
        <v>2</v>
      </c>
      <c r="F64" s="1">
        <v>1</v>
      </c>
      <c r="G64" s="1">
        <v>1</v>
      </c>
      <c r="H64" t="s">
        <v>103</v>
      </c>
      <c r="I64" t="s">
        <v>7</v>
      </c>
      <c r="J64" s="1" t="s">
        <v>63</v>
      </c>
      <c r="K64" s="6">
        <v>3</v>
      </c>
      <c r="L64">
        <v>-6.5</v>
      </c>
      <c r="M64">
        <v>142.5</v>
      </c>
      <c r="N64">
        <v>75</v>
      </c>
      <c r="O64">
        <v>60</v>
      </c>
      <c r="P64" s="5">
        <f t="shared" si="0"/>
        <v>135</v>
      </c>
      <c r="Q64" s="9">
        <f t="shared" si="1"/>
        <v>8.5</v>
      </c>
      <c r="R64" s="9">
        <f t="shared" si="2"/>
        <v>-7.5</v>
      </c>
    </row>
  </sheetData>
  <sortState xmlns:xlrd2="http://schemas.microsoft.com/office/spreadsheetml/2017/richdata2" ref="G26:K33">
    <sortCondition descending="1" ref="G26:G3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Florida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UF LAS User</dc:creator>
  <cp:lastModifiedBy>UF LAS User</cp:lastModifiedBy>
  <dcterms:created xsi:type="dcterms:W3CDTF">2024-04-08T13:44:24Z</dcterms:created>
  <dcterms:modified xsi:type="dcterms:W3CDTF">2024-04-10T13:47:24Z</dcterms:modified>
</cp:coreProperties>
</file>