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public_html\sta6208\reg_ex\"/>
    </mc:Choice>
  </mc:AlternateContent>
  <bookViews>
    <workbookView xWindow="0" yWindow="0" windowWidth="20400" windowHeight="7665" activeTab="1"/>
  </bookViews>
  <sheets>
    <sheet name="Chart1" sheetId="2" r:id="rId1"/>
    <sheet name="clouds" sheetId="1" r:id="rId2"/>
  </sheets>
  <calcPr calcId="162913"/>
</workbook>
</file>

<file path=xl/calcChain.xml><?xml version="1.0" encoding="utf-8"?>
<calcChain xmlns="http://schemas.openxmlformats.org/spreadsheetml/2006/main">
  <c r="K31" i="1" l="1"/>
  <c r="K30" i="1"/>
  <c r="M7" i="1"/>
  <c r="M6" i="1"/>
  <c r="M5" i="1"/>
  <c r="AC57" i="1" l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56" i="1"/>
  <c r="AC3" i="1"/>
  <c r="AC4" i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2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56" i="1"/>
  <c r="AB3" i="1"/>
  <c r="AB4" i="1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2" i="1"/>
  <c r="AD109" i="1"/>
  <c r="AD108" i="1"/>
  <c r="AD107" i="1"/>
  <c r="AD106" i="1"/>
  <c r="AD105" i="1"/>
  <c r="AD104" i="1"/>
  <c r="AD103" i="1"/>
  <c r="AD102" i="1"/>
  <c r="AD101" i="1"/>
  <c r="AD100" i="1"/>
  <c r="AD99" i="1"/>
  <c r="AD98" i="1"/>
  <c r="AD97" i="1"/>
  <c r="AD96" i="1"/>
  <c r="AD95" i="1"/>
  <c r="AD94" i="1"/>
  <c r="AD93" i="1"/>
  <c r="AD92" i="1"/>
  <c r="AD91" i="1"/>
  <c r="AD90" i="1"/>
  <c r="AD89" i="1"/>
  <c r="AD88" i="1"/>
  <c r="AD87" i="1"/>
  <c r="AD86" i="1"/>
  <c r="AD85" i="1"/>
  <c r="AD84" i="1"/>
  <c r="AD83" i="1"/>
  <c r="AD82" i="1"/>
  <c r="AD81" i="1"/>
  <c r="AD80" i="1"/>
  <c r="AD79" i="1"/>
  <c r="AD78" i="1"/>
  <c r="AD77" i="1"/>
  <c r="AD76" i="1"/>
  <c r="AD75" i="1"/>
  <c r="AD74" i="1"/>
  <c r="AD73" i="1"/>
  <c r="AD72" i="1"/>
  <c r="AD71" i="1"/>
  <c r="AD70" i="1"/>
  <c r="AD69" i="1"/>
  <c r="AD68" i="1"/>
  <c r="AD67" i="1"/>
  <c r="AD66" i="1"/>
  <c r="AD65" i="1"/>
  <c r="AD64" i="1"/>
  <c r="AD63" i="1"/>
  <c r="AD62" i="1"/>
  <c r="AD61" i="1"/>
  <c r="AD60" i="1"/>
  <c r="AD59" i="1"/>
  <c r="AD58" i="1"/>
  <c r="AD57" i="1"/>
  <c r="AD56" i="1"/>
  <c r="AD55" i="1"/>
  <c r="AD54" i="1"/>
  <c r="AD53" i="1"/>
  <c r="AD52" i="1"/>
  <c r="AD51" i="1"/>
  <c r="AD50" i="1"/>
  <c r="AD49" i="1"/>
  <c r="AD48" i="1"/>
  <c r="AD47" i="1"/>
  <c r="AD46" i="1"/>
  <c r="AD45" i="1"/>
  <c r="AD44" i="1"/>
  <c r="AD43" i="1"/>
  <c r="AD42" i="1"/>
  <c r="AD41" i="1"/>
  <c r="AD40" i="1"/>
  <c r="AD39" i="1"/>
  <c r="AD38" i="1"/>
  <c r="AD37" i="1"/>
  <c r="AD36" i="1"/>
  <c r="AD35" i="1"/>
  <c r="AD34" i="1"/>
  <c r="AD33" i="1"/>
  <c r="AD32" i="1"/>
  <c r="AD31" i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AD8" i="1"/>
  <c r="AD7" i="1"/>
  <c r="AD6" i="1"/>
  <c r="AD5" i="1"/>
  <c r="AD4" i="1"/>
  <c r="AD3" i="1"/>
  <c r="AD2" i="1"/>
  <c r="AD1" i="1"/>
  <c r="E2" i="1" l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" i="1"/>
  <c r="Q2" i="1"/>
  <c r="O2" i="1"/>
  <c r="N3" i="1"/>
  <c r="N2" i="1"/>
  <c r="M3" i="1"/>
  <c r="P2" i="1" s="1"/>
  <c r="R2" i="1" s="1"/>
  <c r="S2" i="1" s="1"/>
  <c r="M2" i="1"/>
  <c r="L3" i="1"/>
  <c r="L2" i="1"/>
</calcChain>
</file>

<file path=xl/sharedStrings.xml><?xml version="1.0" encoding="utf-8"?>
<sst xmlns="http://schemas.openxmlformats.org/spreadsheetml/2006/main" count="56" uniqueCount="46">
  <si>
    <t>Day</t>
  </si>
  <si>
    <t>testarea</t>
  </si>
  <si>
    <t>cntrarea</t>
  </si>
  <si>
    <t>seeded</t>
  </si>
  <si>
    <t>Seeded</t>
  </si>
  <si>
    <t>Rows</t>
  </si>
  <si>
    <t>UnSeeded</t>
  </si>
  <si>
    <t>56:109</t>
  </si>
  <si>
    <t>n</t>
  </si>
  <si>
    <t>Mean</t>
  </si>
  <si>
    <t>TesArea</t>
  </si>
  <si>
    <t>SD</t>
  </si>
  <si>
    <t>S_p</t>
  </si>
  <si>
    <t>Meandiff</t>
  </si>
  <si>
    <t>SEMnDiff</t>
  </si>
  <si>
    <t>t</t>
  </si>
  <si>
    <t>Pr(&gt;|t|)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</si>
  <si>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</si>
  <si>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</si>
  <si>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</si>
  <si>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</si>
  <si>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</si>
  <si>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</si>
  <si>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</si>
  <si>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</si>
  <si>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</si>
  <si>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</si>
  <si>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</si>
  <si>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</si>
  <si>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</si>
  <si>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</si>
  <si>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</si>
  <si>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</si>
  <si>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</si>
  <si>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</si>
  <si>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</si>
  <si>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</si>
  <si>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</si>
  <si>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</si>
  <si>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</si>
  <si>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</si>
  <si>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testarea_U</t>
  </si>
  <si>
    <t>testarea_S</t>
  </si>
  <si>
    <t>Control</t>
  </si>
  <si>
    <t>Adj Means</t>
  </si>
  <si>
    <t>Unseeded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</si>
</sst>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2" fontId="0" fillId="0" borderId="0" xfId="0" applyNumberFormat="1"/>
    <xf numFmtId="0" fontId="1" fillId="0" borderId="0" xfId="0" applyFont="1"/>
    <xf numFmtId="20" fontId="0" fillId="0" borderId="0" xfId="0" applyNumberFormat="1"/>
    <xf numFmtId="0" fontId="0" fillId="0" borderId="0" xfId="0" applyFill="1" applyBorder="1" applyAlignment="1"/>
    <xf numFmtId="0" fontId="0" fillId="0" borderId="1" xfId="0" applyFill="1" applyBorder="1" applyAlignment="1"/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Continuous"/>
    </xf>
    <xf numFmtId="0" fontId="0" fillId="0" borderId="0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Cloud Seeding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clouds!$AB$1</c:f>
              <c:strCache>
                <c:ptCount val="1"/>
                <c:pt idx="0">
                  <c:v>testarea_U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clouds!$AA$2:$AA$109</c:f>
              <c:numCache>
                <c:formatCode>0.00</c:formatCode>
                <c:ptCount val="108"/>
                <c:pt idx="0">
                  <c:v>1.1566666666666667</c:v>
                </c:pt>
                <c:pt idx="1">
                  <c:v>2.76</c:v>
                </c:pt>
                <c:pt idx="2">
                  <c:v>2.6</c:v>
                </c:pt>
                <c:pt idx="3">
                  <c:v>1.7933333333333337</c:v>
                </c:pt>
                <c:pt idx="4">
                  <c:v>2.42</c:v>
                </c:pt>
                <c:pt idx="5">
                  <c:v>1.24</c:v>
                </c:pt>
                <c:pt idx="6">
                  <c:v>0.77</c:v>
                </c:pt>
                <c:pt idx="7">
                  <c:v>1.2166666666666666</c:v>
                </c:pt>
                <c:pt idx="8">
                  <c:v>0.24666666666666667</c:v>
                </c:pt>
                <c:pt idx="9">
                  <c:v>0.54333333333333333</c:v>
                </c:pt>
                <c:pt idx="10">
                  <c:v>2.9266666666666663</c:v>
                </c:pt>
                <c:pt idx="11">
                  <c:v>1.34</c:v>
                </c:pt>
                <c:pt idx="12">
                  <c:v>1.45</c:v>
                </c:pt>
                <c:pt idx="13">
                  <c:v>0.96333333333333326</c:v>
                </c:pt>
                <c:pt idx="14">
                  <c:v>1.0433333333333332</c:v>
                </c:pt>
                <c:pt idx="15">
                  <c:v>1.7933333333333332</c:v>
                </c:pt>
                <c:pt idx="16">
                  <c:v>1.36</c:v>
                </c:pt>
                <c:pt idx="17">
                  <c:v>0.76666666666666672</c:v>
                </c:pt>
                <c:pt idx="18">
                  <c:v>3.1833333333333336</c:v>
                </c:pt>
                <c:pt idx="19">
                  <c:v>1.3133333333333335</c:v>
                </c:pt>
                <c:pt idx="20">
                  <c:v>1.63</c:v>
                </c:pt>
                <c:pt idx="21">
                  <c:v>1.7066666666666668</c:v>
                </c:pt>
                <c:pt idx="22">
                  <c:v>0.6</c:v>
                </c:pt>
                <c:pt idx="23">
                  <c:v>0.89666666666666661</c:v>
                </c:pt>
                <c:pt idx="24">
                  <c:v>0.77</c:v>
                </c:pt>
                <c:pt idx="25">
                  <c:v>0.35</c:v>
                </c:pt>
                <c:pt idx="26">
                  <c:v>0.37</c:v>
                </c:pt>
                <c:pt idx="27">
                  <c:v>1.2866666666666668</c:v>
                </c:pt>
                <c:pt idx="28">
                  <c:v>0.43333333333333335</c:v>
                </c:pt>
                <c:pt idx="29">
                  <c:v>3.0266666666666668</c:v>
                </c:pt>
                <c:pt idx="30">
                  <c:v>2.4633333333333334</c:v>
                </c:pt>
                <c:pt idx="31">
                  <c:v>2.58</c:v>
                </c:pt>
                <c:pt idx="32">
                  <c:v>1.8366666666666667</c:v>
                </c:pt>
                <c:pt idx="33">
                  <c:v>4.6766666666666667</c:v>
                </c:pt>
                <c:pt idx="34">
                  <c:v>1.1266666666666667</c:v>
                </c:pt>
                <c:pt idx="35">
                  <c:v>1.1200000000000001</c:v>
                </c:pt>
                <c:pt idx="36">
                  <c:v>2.5099999999999998</c:v>
                </c:pt>
                <c:pt idx="37">
                  <c:v>2.3266666666666667</c:v>
                </c:pt>
                <c:pt idx="38">
                  <c:v>2.1666666666666665</c:v>
                </c:pt>
                <c:pt idx="39">
                  <c:v>0.58333333333333337</c:v>
                </c:pt>
                <c:pt idx="40">
                  <c:v>1.1433333333333333</c:v>
                </c:pt>
                <c:pt idx="41">
                  <c:v>5.0966666666666667</c:v>
                </c:pt>
                <c:pt idx="42">
                  <c:v>0.39</c:v>
                </c:pt>
                <c:pt idx="43">
                  <c:v>0.8</c:v>
                </c:pt>
                <c:pt idx="44">
                  <c:v>3.62</c:v>
                </c:pt>
                <c:pt idx="45">
                  <c:v>1.3466666666666667</c:v>
                </c:pt>
                <c:pt idx="46">
                  <c:v>1.9666666666666668</c:v>
                </c:pt>
                <c:pt idx="47">
                  <c:v>2.52</c:v>
                </c:pt>
                <c:pt idx="48">
                  <c:v>2.6566666666666667</c:v>
                </c:pt>
                <c:pt idx="49">
                  <c:v>6.9533333333333331</c:v>
                </c:pt>
                <c:pt idx="50">
                  <c:v>8.3333333333333329E-2</c:v>
                </c:pt>
                <c:pt idx="51">
                  <c:v>2.0499999999999998</c:v>
                </c:pt>
                <c:pt idx="52">
                  <c:v>2.44</c:v>
                </c:pt>
                <c:pt idx="53">
                  <c:v>0.94333333333333336</c:v>
                </c:pt>
                <c:pt idx="54">
                  <c:v>2.2599999999999998</c:v>
                </c:pt>
                <c:pt idx="55">
                  <c:v>1.6033333333333335</c:v>
                </c:pt>
                <c:pt idx="56">
                  <c:v>4.1066666666666665</c:v>
                </c:pt>
                <c:pt idx="57">
                  <c:v>0.54333333333333333</c:v>
                </c:pt>
                <c:pt idx="58">
                  <c:v>3.64</c:v>
                </c:pt>
                <c:pt idx="59">
                  <c:v>1.22</c:v>
                </c:pt>
                <c:pt idx="60">
                  <c:v>0.54</c:v>
                </c:pt>
                <c:pt idx="61">
                  <c:v>1.6133333333333333</c:v>
                </c:pt>
                <c:pt idx="62">
                  <c:v>0.25</c:v>
                </c:pt>
                <c:pt idx="63">
                  <c:v>0.44</c:v>
                </c:pt>
                <c:pt idx="64">
                  <c:v>0.47333333333333333</c:v>
                </c:pt>
                <c:pt idx="65">
                  <c:v>1.42</c:v>
                </c:pt>
                <c:pt idx="66">
                  <c:v>0.91666666666666663</c:v>
                </c:pt>
                <c:pt idx="67">
                  <c:v>0.54333333333333333</c:v>
                </c:pt>
                <c:pt idx="68">
                  <c:v>1.8066666666666666</c:v>
                </c:pt>
                <c:pt idx="69">
                  <c:v>1.656666666666667</c:v>
                </c:pt>
                <c:pt idx="70">
                  <c:v>1.1133333333333333</c:v>
                </c:pt>
                <c:pt idx="71">
                  <c:v>3.6833333333333336</c:v>
                </c:pt>
                <c:pt idx="72">
                  <c:v>0.51666666666666672</c:v>
                </c:pt>
                <c:pt idx="73">
                  <c:v>0.53333333333333333</c:v>
                </c:pt>
                <c:pt idx="74">
                  <c:v>0.62333333333333329</c:v>
                </c:pt>
                <c:pt idx="75">
                  <c:v>1.8633333333333333</c:v>
                </c:pt>
                <c:pt idx="76">
                  <c:v>0.11333333333333333</c:v>
                </c:pt>
                <c:pt idx="77">
                  <c:v>1.7933333333333337</c:v>
                </c:pt>
                <c:pt idx="78">
                  <c:v>2.2533333333333334</c:v>
                </c:pt>
                <c:pt idx="79">
                  <c:v>2.6666666666666668E-2</c:v>
                </c:pt>
                <c:pt idx="80">
                  <c:v>0.6366666666666666</c:v>
                </c:pt>
                <c:pt idx="81">
                  <c:v>1.66</c:v>
                </c:pt>
                <c:pt idx="82">
                  <c:v>0.11333333333333334</c:v>
                </c:pt>
                <c:pt idx="83">
                  <c:v>2.1466666666666665</c:v>
                </c:pt>
                <c:pt idx="84">
                  <c:v>3.2533333333333334</c:v>
                </c:pt>
                <c:pt idx="85">
                  <c:v>3.0766666666666667</c:v>
                </c:pt>
                <c:pt idx="86">
                  <c:v>1.47</c:v>
                </c:pt>
                <c:pt idx="87">
                  <c:v>1.8833333333333335</c:v>
                </c:pt>
                <c:pt idx="88">
                  <c:v>1.49</c:v>
                </c:pt>
                <c:pt idx="89">
                  <c:v>2</c:v>
                </c:pt>
                <c:pt idx="90">
                  <c:v>2.3066666666666666</c:v>
                </c:pt>
                <c:pt idx="91">
                  <c:v>3.11</c:v>
                </c:pt>
                <c:pt idx="92">
                  <c:v>0.80666666666666664</c:v>
                </c:pt>
                <c:pt idx="93">
                  <c:v>0.38</c:v>
                </c:pt>
                <c:pt idx="94">
                  <c:v>0.23333333333333331</c:v>
                </c:pt>
                <c:pt idx="95">
                  <c:v>1.5233333333333334</c:v>
                </c:pt>
                <c:pt idx="96">
                  <c:v>0.45666666666666672</c:v>
                </c:pt>
                <c:pt idx="97">
                  <c:v>1.8133333333333335</c:v>
                </c:pt>
                <c:pt idx="98">
                  <c:v>0.27666666666666667</c:v>
                </c:pt>
                <c:pt idx="99">
                  <c:v>1.3633333333333333</c:v>
                </c:pt>
                <c:pt idx="100">
                  <c:v>0.44333333333333336</c:v>
                </c:pt>
                <c:pt idx="101">
                  <c:v>3.7966666666666669</c:v>
                </c:pt>
                <c:pt idx="102">
                  <c:v>2.6066666666666669</c:v>
                </c:pt>
                <c:pt idx="103">
                  <c:v>1.9466666666666665</c:v>
                </c:pt>
                <c:pt idx="104">
                  <c:v>4.0533333333333337</c:v>
                </c:pt>
                <c:pt idx="105">
                  <c:v>0.94666666666666666</c:v>
                </c:pt>
                <c:pt idx="106">
                  <c:v>1.6933333333333334</c:v>
                </c:pt>
                <c:pt idx="107">
                  <c:v>5.3333333333333337E-2</c:v>
                </c:pt>
              </c:numCache>
            </c:numRef>
          </c:xVal>
          <c:yVal>
            <c:numRef>
              <c:f>clouds!$AB$2:$AB$109</c:f>
              <c:numCache>
                <c:formatCode>0.00</c:formatCode>
                <c:ptCount val="108"/>
                <c:pt idx="0">
                  <c:v>0.76</c:v>
                </c:pt>
                <c:pt idx="1">
                  <c:v>1.7250000000000001</c:v>
                </c:pt>
                <c:pt idx="2">
                  <c:v>1.615</c:v>
                </c:pt>
                <c:pt idx="3">
                  <c:v>0.87</c:v>
                </c:pt>
                <c:pt idx="4">
                  <c:v>1.82</c:v>
                </c:pt>
                <c:pt idx="5">
                  <c:v>2.105</c:v>
                </c:pt>
                <c:pt idx="6">
                  <c:v>1</c:v>
                </c:pt>
                <c:pt idx="7">
                  <c:v>1.23</c:v>
                </c:pt>
                <c:pt idx="8">
                  <c:v>0.51</c:v>
                </c:pt>
                <c:pt idx="9">
                  <c:v>1.115</c:v>
                </c:pt>
                <c:pt idx="10">
                  <c:v>2.41</c:v>
                </c:pt>
                <c:pt idx="11">
                  <c:v>1.675</c:v>
                </c:pt>
                <c:pt idx="12">
                  <c:v>1.52</c:v>
                </c:pt>
                <c:pt idx="13">
                  <c:v>0.53500000000000003</c:v>
                </c:pt>
                <c:pt idx="14">
                  <c:v>0.495</c:v>
                </c:pt>
                <c:pt idx="15">
                  <c:v>1.0049999999999999</c:v>
                </c:pt>
                <c:pt idx="16">
                  <c:v>1.0349999999999999</c:v>
                </c:pt>
                <c:pt idx="17">
                  <c:v>0.48499999999999999</c:v>
                </c:pt>
                <c:pt idx="18">
                  <c:v>2.855</c:v>
                </c:pt>
                <c:pt idx="19">
                  <c:v>0.85</c:v>
                </c:pt>
                <c:pt idx="20">
                  <c:v>2.2250000000000001</c:v>
                </c:pt>
                <c:pt idx="21">
                  <c:v>1.94</c:v>
                </c:pt>
                <c:pt idx="22">
                  <c:v>0.78</c:v>
                </c:pt>
                <c:pt idx="23">
                  <c:v>1.22</c:v>
                </c:pt>
                <c:pt idx="24">
                  <c:v>1.1200000000000001</c:v>
                </c:pt>
                <c:pt idx="25">
                  <c:v>0.62</c:v>
                </c:pt>
                <c:pt idx="26">
                  <c:v>0.73</c:v>
                </c:pt>
                <c:pt idx="27">
                  <c:v>1.1200000000000001</c:v>
                </c:pt>
                <c:pt idx="28">
                  <c:v>0.12</c:v>
                </c:pt>
                <c:pt idx="29">
                  <c:v>2.2050000000000001</c:v>
                </c:pt>
                <c:pt idx="30">
                  <c:v>1.405</c:v>
                </c:pt>
                <c:pt idx="31">
                  <c:v>2.2000000000000002</c:v>
                </c:pt>
                <c:pt idx="32">
                  <c:v>1.05</c:v>
                </c:pt>
                <c:pt idx="33">
                  <c:v>5.3849999999999998</c:v>
                </c:pt>
                <c:pt idx="34">
                  <c:v>0.52</c:v>
                </c:pt>
                <c:pt idx="35">
                  <c:v>1.72</c:v>
                </c:pt>
                <c:pt idx="36">
                  <c:v>2.5950000000000002</c:v>
                </c:pt>
                <c:pt idx="37">
                  <c:v>3.3250000000000002</c:v>
                </c:pt>
                <c:pt idx="38">
                  <c:v>2.7549999999999999</c:v>
                </c:pt>
                <c:pt idx="39">
                  <c:v>0.55000000000000004</c:v>
                </c:pt>
                <c:pt idx="40">
                  <c:v>1.405</c:v>
                </c:pt>
                <c:pt idx="41">
                  <c:v>5.1849999999999996</c:v>
                </c:pt>
                <c:pt idx="42">
                  <c:v>0.36</c:v>
                </c:pt>
                <c:pt idx="43">
                  <c:v>1.05</c:v>
                </c:pt>
                <c:pt idx="44">
                  <c:v>3.585</c:v>
                </c:pt>
                <c:pt idx="45">
                  <c:v>1.665</c:v>
                </c:pt>
                <c:pt idx="46">
                  <c:v>1.7549999999999999</c:v>
                </c:pt>
                <c:pt idx="47">
                  <c:v>3.2650000000000001</c:v>
                </c:pt>
                <c:pt idx="48">
                  <c:v>2.11</c:v>
                </c:pt>
                <c:pt idx="49">
                  <c:v>6.0750000000000002</c:v>
                </c:pt>
                <c:pt idx="50">
                  <c:v>0.255</c:v>
                </c:pt>
                <c:pt idx="51">
                  <c:v>2.395</c:v>
                </c:pt>
                <c:pt idx="52">
                  <c:v>2.1549999999999998</c:v>
                </c:pt>
                <c:pt idx="53">
                  <c:v>1.5049999999999999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E5C-4653-BD25-C4FAECACE5CB}"/>
            </c:ext>
          </c:extLst>
        </c:ser>
        <c:ser>
          <c:idx val="1"/>
          <c:order val="1"/>
          <c:tx>
            <c:strRef>
              <c:f>clouds!$AC$1</c:f>
              <c:strCache>
                <c:ptCount val="1"/>
                <c:pt idx="0">
                  <c:v>testarea_S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clouds!$AA$2:$AA$109</c:f>
              <c:numCache>
                <c:formatCode>0.00</c:formatCode>
                <c:ptCount val="108"/>
                <c:pt idx="0">
                  <c:v>1.1566666666666667</c:v>
                </c:pt>
                <c:pt idx="1">
                  <c:v>2.76</c:v>
                </c:pt>
                <c:pt idx="2">
                  <c:v>2.6</c:v>
                </c:pt>
                <c:pt idx="3">
                  <c:v>1.7933333333333337</c:v>
                </c:pt>
                <c:pt idx="4">
                  <c:v>2.42</c:v>
                </c:pt>
                <c:pt idx="5">
                  <c:v>1.24</c:v>
                </c:pt>
                <c:pt idx="6">
                  <c:v>0.77</c:v>
                </c:pt>
                <c:pt idx="7">
                  <c:v>1.2166666666666666</c:v>
                </c:pt>
                <c:pt idx="8">
                  <c:v>0.24666666666666667</c:v>
                </c:pt>
                <c:pt idx="9">
                  <c:v>0.54333333333333333</c:v>
                </c:pt>
                <c:pt idx="10">
                  <c:v>2.9266666666666663</c:v>
                </c:pt>
                <c:pt idx="11">
                  <c:v>1.34</c:v>
                </c:pt>
                <c:pt idx="12">
                  <c:v>1.45</c:v>
                </c:pt>
                <c:pt idx="13">
                  <c:v>0.96333333333333326</c:v>
                </c:pt>
                <c:pt idx="14">
                  <c:v>1.0433333333333332</c:v>
                </c:pt>
                <c:pt idx="15">
                  <c:v>1.7933333333333332</c:v>
                </c:pt>
                <c:pt idx="16">
                  <c:v>1.36</c:v>
                </c:pt>
                <c:pt idx="17">
                  <c:v>0.76666666666666672</c:v>
                </c:pt>
                <c:pt idx="18">
                  <c:v>3.1833333333333336</c:v>
                </c:pt>
                <c:pt idx="19">
                  <c:v>1.3133333333333335</c:v>
                </c:pt>
                <c:pt idx="20">
                  <c:v>1.63</c:v>
                </c:pt>
                <c:pt idx="21">
                  <c:v>1.7066666666666668</c:v>
                </c:pt>
                <c:pt idx="22">
                  <c:v>0.6</c:v>
                </c:pt>
                <c:pt idx="23">
                  <c:v>0.89666666666666661</c:v>
                </c:pt>
                <c:pt idx="24">
                  <c:v>0.77</c:v>
                </c:pt>
                <c:pt idx="25">
                  <c:v>0.35</c:v>
                </c:pt>
                <c:pt idx="26">
                  <c:v>0.37</c:v>
                </c:pt>
                <c:pt idx="27">
                  <c:v>1.2866666666666668</c:v>
                </c:pt>
                <c:pt idx="28">
                  <c:v>0.43333333333333335</c:v>
                </c:pt>
                <c:pt idx="29">
                  <c:v>3.0266666666666668</c:v>
                </c:pt>
                <c:pt idx="30">
                  <c:v>2.4633333333333334</c:v>
                </c:pt>
                <c:pt idx="31">
                  <c:v>2.58</c:v>
                </c:pt>
                <c:pt idx="32">
                  <c:v>1.8366666666666667</c:v>
                </c:pt>
                <c:pt idx="33">
                  <c:v>4.6766666666666667</c:v>
                </c:pt>
                <c:pt idx="34">
                  <c:v>1.1266666666666667</c:v>
                </c:pt>
                <c:pt idx="35">
                  <c:v>1.1200000000000001</c:v>
                </c:pt>
                <c:pt idx="36">
                  <c:v>2.5099999999999998</c:v>
                </c:pt>
                <c:pt idx="37">
                  <c:v>2.3266666666666667</c:v>
                </c:pt>
                <c:pt idx="38">
                  <c:v>2.1666666666666665</c:v>
                </c:pt>
                <c:pt idx="39">
                  <c:v>0.58333333333333337</c:v>
                </c:pt>
                <c:pt idx="40">
                  <c:v>1.1433333333333333</c:v>
                </c:pt>
                <c:pt idx="41">
                  <c:v>5.0966666666666667</c:v>
                </c:pt>
                <c:pt idx="42">
                  <c:v>0.39</c:v>
                </c:pt>
                <c:pt idx="43">
                  <c:v>0.8</c:v>
                </c:pt>
                <c:pt idx="44">
                  <c:v>3.62</c:v>
                </c:pt>
                <c:pt idx="45">
                  <c:v>1.3466666666666667</c:v>
                </c:pt>
                <c:pt idx="46">
                  <c:v>1.9666666666666668</c:v>
                </c:pt>
                <c:pt idx="47">
                  <c:v>2.52</c:v>
                </c:pt>
                <c:pt idx="48">
                  <c:v>2.6566666666666667</c:v>
                </c:pt>
                <c:pt idx="49">
                  <c:v>6.9533333333333331</c:v>
                </c:pt>
                <c:pt idx="50">
                  <c:v>8.3333333333333329E-2</c:v>
                </c:pt>
                <c:pt idx="51">
                  <c:v>2.0499999999999998</c:v>
                </c:pt>
                <c:pt idx="52">
                  <c:v>2.44</c:v>
                </c:pt>
                <c:pt idx="53">
                  <c:v>0.94333333333333336</c:v>
                </c:pt>
                <c:pt idx="54">
                  <c:v>2.2599999999999998</c:v>
                </c:pt>
                <c:pt idx="55">
                  <c:v>1.6033333333333335</c:v>
                </c:pt>
                <c:pt idx="56">
                  <c:v>4.1066666666666665</c:v>
                </c:pt>
                <c:pt idx="57">
                  <c:v>0.54333333333333333</c:v>
                </c:pt>
                <c:pt idx="58">
                  <c:v>3.64</c:v>
                </c:pt>
                <c:pt idx="59">
                  <c:v>1.22</c:v>
                </c:pt>
                <c:pt idx="60">
                  <c:v>0.54</c:v>
                </c:pt>
                <c:pt idx="61">
                  <c:v>1.6133333333333333</c:v>
                </c:pt>
                <c:pt idx="62">
                  <c:v>0.25</c:v>
                </c:pt>
                <c:pt idx="63">
                  <c:v>0.44</c:v>
                </c:pt>
                <c:pt idx="64">
                  <c:v>0.47333333333333333</c:v>
                </c:pt>
                <c:pt idx="65">
                  <c:v>1.42</c:v>
                </c:pt>
                <c:pt idx="66">
                  <c:v>0.91666666666666663</c:v>
                </c:pt>
                <c:pt idx="67">
                  <c:v>0.54333333333333333</c:v>
                </c:pt>
                <c:pt idx="68">
                  <c:v>1.8066666666666666</c:v>
                </c:pt>
                <c:pt idx="69">
                  <c:v>1.656666666666667</c:v>
                </c:pt>
                <c:pt idx="70">
                  <c:v>1.1133333333333333</c:v>
                </c:pt>
                <c:pt idx="71">
                  <c:v>3.6833333333333336</c:v>
                </c:pt>
                <c:pt idx="72">
                  <c:v>0.51666666666666672</c:v>
                </c:pt>
                <c:pt idx="73">
                  <c:v>0.53333333333333333</c:v>
                </c:pt>
                <c:pt idx="74">
                  <c:v>0.62333333333333329</c:v>
                </c:pt>
                <c:pt idx="75">
                  <c:v>1.8633333333333333</c:v>
                </c:pt>
                <c:pt idx="76">
                  <c:v>0.11333333333333333</c:v>
                </c:pt>
                <c:pt idx="77">
                  <c:v>1.7933333333333337</c:v>
                </c:pt>
                <c:pt idx="78">
                  <c:v>2.2533333333333334</c:v>
                </c:pt>
                <c:pt idx="79">
                  <c:v>2.6666666666666668E-2</c:v>
                </c:pt>
                <c:pt idx="80">
                  <c:v>0.6366666666666666</c:v>
                </c:pt>
                <c:pt idx="81">
                  <c:v>1.66</c:v>
                </c:pt>
                <c:pt idx="82">
                  <c:v>0.11333333333333334</c:v>
                </c:pt>
                <c:pt idx="83">
                  <c:v>2.1466666666666665</c:v>
                </c:pt>
                <c:pt idx="84">
                  <c:v>3.2533333333333334</c:v>
                </c:pt>
                <c:pt idx="85">
                  <c:v>3.0766666666666667</c:v>
                </c:pt>
                <c:pt idx="86">
                  <c:v>1.47</c:v>
                </c:pt>
                <c:pt idx="87">
                  <c:v>1.8833333333333335</c:v>
                </c:pt>
                <c:pt idx="88">
                  <c:v>1.49</c:v>
                </c:pt>
                <c:pt idx="89">
                  <c:v>2</c:v>
                </c:pt>
                <c:pt idx="90">
                  <c:v>2.3066666666666666</c:v>
                </c:pt>
                <c:pt idx="91">
                  <c:v>3.11</c:v>
                </c:pt>
                <c:pt idx="92">
                  <c:v>0.80666666666666664</c:v>
                </c:pt>
                <c:pt idx="93">
                  <c:v>0.38</c:v>
                </c:pt>
                <c:pt idx="94">
                  <c:v>0.23333333333333331</c:v>
                </c:pt>
                <c:pt idx="95">
                  <c:v>1.5233333333333334</c:v>
                </c:pt>
                <c:pt idx="96">
                  <c:v>0.45666666666666672</c:v>
                </c:pt>
                <c:pt idx="97">
                  <c:v>1.8133333333333335</c:v>
                </c:pt>
                <c:pt idx="98">
                  <c:v>0.27666666666666667</c:v>
                </c:pt>
                <c:pt idx="99">
                  <c:v>1.3633333333333333</c:v>
                </c:pt>
                <c:pt idx="100">
                  <c:v>0.44333333333333336</c:v>
                </c:pt>
                <c:pt idx="101">
                  <c:v>3.7966666666666669</c:v>
                </c:pt>
                <c:pt idx="102">
                  <c:v>2.6066666666666669</c:v>
                </c:pt>
                <c:pt idx="103">
                  <c:v>1.9466666666666665</c:v>
                </c:pt>
                <c:pt idx="104">
                  <c:v>4.0533333333333337</c:v>
                </c:pt>
                <c:pt idx="105">
                  <c:v>0.94666666666666666</c:v>
                </c:pt>
                <c:pt idx="106">
                  <c:v>1.6933333333333334</c:v>
                </c:pt>
                <c:pt idx="107">
                  <c:v>5.3333333333333337E-2</c:v>
                </c:pt>
              </c:numCache>
            </c:numRef>
          </c:xVal>
          <c:yVal>
            <c:numRef>
              <c:f>clouds!$AC$2:$AC$109</c:f>
              <c:numCache>
                <c:formatCode>0.00</c:formatCode>
                <c:ptCount val="10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2.71</c:v>
                </c:pt>
                <c:pt idx="55">
                  <c:v>0.83499999999999996</c:v>
                </c:pt>
                <c:pt idx="56">
                  <c:v>3.5449999999999999</c:v>
                </c:pt>
                <c:pt idx="57">
                  <c:v>0.60499999999999998</c:v>
                </c:pt>
                <c:pt idx="58">
                  <c:v>4.47</c:v>
                </c:pt>
                <c:pt idx="59">
                  <c:v>1.075</c:v>
                </c:pt>
                <c:pt idx="60">
                  <c:v>0.745</c:v>
                </c:pt>
                <c:pt idx="61">
                  <c:v>1.7050000000000001</c:v>
                </c:pt>
                <c:pt idx="62">
                  <c:v>0.36</c:v>
                </c:pt>
                <c:pt idx="63">
                  <c:v>0.37</c:v>
                </c:pt>
                <c:pt idx="64">
                  <c:v>0.65500000000000003</c:v>
                </c:pt>
                <c:pt idx="65">
                  <c:v>2.08</c:v>
                </c:pt>
                <c:pt idx="66">
                  <c:v>0.97</c:v>
                </c:pt>
                <c:pt idx="67">
                  <c:v>0.82499999999999996</c:v>
                </c:pt>
                <c:pt idx="68">
                  <c:v>1.1000000000000001</c:v>
                </c:pt>
                <c:pt idx="69">
                  <c:v>1.125</c:v>
                </c:pt>
                <c:pt idx="70">
                  <c:v>0.95499999999999996</c:v>
                </c:pt>
                <c:pt idx="71">
                  <c:v>2.99</c:v>
                </c:pt>
                <c:pt idx="72">
                  <c:v>0.41499999999999998</c:v>
                </c:pt>
                <c:pt idx="73">
                  <c:v>0.80500000000000005</c:v>
                </c:pt>
                <c:pt idx="74">
                  <c:v>1.05</c:v>
                </c:pt>
                <c:pt idx="75">
                  <c:v>1.61</c:v>
                </c:pt>
                <c:pt idx="76">
                  <c:v>0.14499999999999999</c:v>
                </c:pt>
                <c:pt idx="77">
                  <c:v>2.5649999999999999</c:v>
                </c:pt>
                <c:pt idx="78">
                  <c:v>2.46</c:v>
                </c:pt>
                <c:pt idx="79">
                  <c:v>7.4999999999999997E-2</c:v>
                </c:pt>
                <c:pt idx="80">
                  <c:v>0.66500000000000004</c:v>
                </c:pt>
                <c:pt idx="81">
                  <c:v>0.92</c:v>
                </c:pt>
                <c:pt idx="82">
                  <c:v>5.5E-2</c:v>
                </c:pt>
                <c:pt idx="83">
                  <c:v>2.38</c:v>
                </c:pt>
                <c:pt idx="84">
                  <c:v>3.2450000000000001</c:v>
                </c:pt>
                <c:pt idx="85">
                  <c:v>2.85</c:v>
                </c:pt>
                <c:pt idx="86">
                  <c:v>2.3250000000000002</c:v>
                </c:pt>
                <c:pt idx="87">
                  <c:v>1.1100000000000001</c:v>
                </c:pt>
                <c:pt idx="88">
                  <c:v>1.2949999999999999</c:v>
                </c:pt>
                <c:pt idx="89">
                  <c:v>2.5750000000000002</c:v>
                </c:pt>
                <c:pt idx="90">
                  <c:v>2.39</c:v>
                </c:pt>
                <c:pt idx="91">
                  <c:v>3.66</c:v>
                </c:pt>
                <c:pt idx="92">
                  <c:v>1.44</c:v>
                </c:pt>
                <c:pt idx="93">
                  <c:v>0.77</c:v>
                </c:pt>
                <c:pt idx="94">
                  <c:v>0.42</c:v>
                </c:pt>
                <c:pt idx="95">
                  <c:v>1.4750000000000001</c:v>
                </c:pt>
                <c:pt idx="96">
                  <c:v>0.51</c:v>
                </c:pt>
                <c:pt idx="97">
                  <c:v>4</c:v>
                </c:pt>
                <c:pt idx="98">
                  <c:v>0.33500000000000002</c:v>
                </c:pt>
                <c:pt idx="99">
                  <c:v>0.84</c:v>
                </c:pt>
                <c:pt idx="100">
                  <c:v>0.42499999999999999</c:v>
                </c:pt>
                <c:pt idx="101">
                  <c:v>3.32</c:v>
                </c:pt>
                <c:pt idx="102">
                  <c:v>2.4700000000000002</c:v>
                </c:pt>
                <c:pt idx="103">
                  <c:v>2.125</c:v>
                </c:pt>
                <c:pt idx="104">
                  <c:v>4.8</c:v>
                </c:pt>
                <c:pt idx="105">
                  <c:v>0.995</c:v>
                </c:pt>
                <c:pt idx="106">
                  <c:v>1.41</c:v>
                </c:pt>
                <c:pt idx="107">
                  <c:v>0.05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E5C-4653-BD25-C4FAECACE5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8610048"/>
        <c:axId val="498610376"/>
      </c:scatterChart>
      <c:valAx>
        <c:axId val="498610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610376"/>
        <c:crosses val="autoZero"/>
        <c:crossBetween val="midCat"/>
      </c:valAx>
      <c:valAx>
        <c:axId val="498610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6100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9"/>
  <sheetViews>
    <sheetView tabSelected="1" topLeftCell="H18" zoomScale="155" zoomScaleNormal="155" workbookViewId="0">
      <selection activeCell="J31" sqref="J31"/>
    </sheetView>
  </sheetViews>
  <sheetFormatPr defaultRowHeight="12.75" x14ac:dyDescent="0.2"/>
  <sheetData>
    <row r="1" spans="1:30" x14ac:dyDescent="0.2">
      <c r="A1" t="s">
        <v>0</v>
      </c>
      <c r="B1" t="s">
        <v>3</v>
      </c>
      <c r="C1" t="s">
        <v>1</v>
      </c>
      <c r="D1" t="s">
        <v>2</v>
      </c>
      <c r="E1" t="str">
        <f>B1</f>
        <v>seeded</v>
      </c>
      <c r="J1" s="2" t="s">
        <v>10</v>
      </c>
      <c r="K1" s="2" t="s">
        <v>5</v>
      </c>
      <c r="L1" s="2" t="s">
        <v>8</v>
      </c>
      <c r="M1" s="2" t="s">
        <v>9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X1" t="s">
        <v>0</v>
      </c>
      <c r="Y1" t="s">
        <v>3</v>
      </c>
      <c r="Z1" t="s">
        <v>1</v>
      </c>
      <c r="AA1" t="s">
        <v>2</v>
      </c>
      <c r="AB1" s="2" t="s">
        <v>41</v>
      </c>
      <c r="AC1" s="2" t="s">
        <v>42</v>
      </c>
      <c r="AD1" t="str">
        <f>Y1</f>
        <v>seeded</v>
      </c>
    </row>
    <row r="2" spans="1:30" x14ac:dyDescent="0.2">
      <c r="A2">
        <v>2</v>
      </c>
      <c r="B2">
        <v>0</v>
      </c>
      <c r="C2" s="1">
        <v>0.76</v>
      </c>
      <c r="D2" s="1">
        <v>1.1566666666666667</v>
      </c>
      <c r="E2">
        <f t="shared" ref="E2:E65" si="0">B2</f>
        <v>0</v>
      </c>
      <c r="J2" s="2" t="s">
        <v>6</v>
      </c>
      <c r="K2" s="3">
        <v>0.12152777777777778</v>
      </c>
      <c r="L2">
        <f>COUNT(C2:C55)</f>
        <v>54</v>
      </c>
      <c r="M2" s="1">
        <f>AVERAGE(C2:C55)</f>
        <v>1.7030555555555551</v>
      </c>
      <c r="N2">
        <f>_xlfn.STDEV.S(C2:C55)</f>
        <v>1.2526501780439185</v>
      </c>
      <c r="O2">
        <f>SQRT((N2^2+N3^2)/2)</f>
        <v>1.2300002858453307</v>
      </c>
      <c r="P2" s="1">
        <f>M2-M3</f>
        <v>0.34383744855967024</v>
      </c>
      <c r="Q2">
        <f>O2*SQRT((1/L2)+(1/L3))</f>
        <v>0.23671366537870611</v>
      </c>
      <c r="R2">
        <f>P2/Q2</f>
        <v>1.4525458342659781</v>
      </c>
      <c r="S2">
        <f>_xlfn.T.DIST.2T(ABS(R2),L2+L3-2)</f>
        <v>0.14930367871295594</v>
      </c>
      <c r="X2">
        <v>2</v>
      </c>
      <c r="Y2">
        <v>0</v>
      </c>
      <c r="Z2" s="1">
        <v>0.76</v>
      </c>
      <c r="AA2" s="1">
        <v>1.1566666666666667</v>
      </c>
      <c r="AB2" s="1">
        <f>Z2</f>
        <v>0.76</v>
      </c>
      <c r="AC2" s="1" t="e">
        <f>NA()</f>
        <v>#N/A</v>
      </c>
      <c r="AD2">
        <f t="shared" ref="AD2:AD65" si="1">Y2</f>
        <v>0</v>
      </c>
    </row>
    <row r="3" spans="1:30" x14ac:dyDescent="0.2">
      <c r="A3">
        <v>4</v>
      </c>
      <c r="B3">
        <v>0</v>
      </c>
      <c r="C3" s="1">
        <v>1.7250000000000001</v>
      </c>
      <c r="D3" s="1">
        <v>2.76</v>
      </c>
      <c r="E3">
        <f t="shared" si="0"/>
        <v>0</v>
      </c>
      <c r="J3" s="2" t="s">
        <v>4</v>
      </c>
      <c r="K3" s="2" t="s">
        <v>7</v>
      </c>
      <c r="L3">
        <f>COUNT(C56:C109)</f>
        <v>54</v>
      </c>
      <c r="M3" s="1">
        <f>AVERAGE(C56:G109)</f>
        <v>1.3592181069958849</v>
      </c>
      <c r="N3">
        <f>_xlfn.STDEV.S(C56:C109)</f>
        <v>1.2069254068937854</v>
      </c>
      <c r="X3">
        <v>4</v>
      </c>
      <c r="Y3">
        <v>0</v>
      </c>
      <c r="Z3" s="1">
        <v>1.7250000000000001</v>
      </c>
      <c r="AA3" s="1">
        <v>2.76</v>
      </c>
      <c r="AB3" s="1">
        <f t="shared" ref="AB3:AB55" si="2">Z3</f>
        <v>1.7250000000000001</v>
      </c>
      <c r="AC3" s="1" t="e">
        <f>NA()</f>
        <v>#N/A</v>
      </c>
      <c r="AD3">
        <f t="shared" si="1"/>
        <v>0</v>
      </c>
    </row>
    <row r="4" spans="1:30" x14ac:dyDescent="0.2">
      <c r="A4">
        <v>6</v>
      </c>
      <c r="B4">
        <v>0</v>
      </c>
      <c r="C4" s="1">
        <v>1.615</v>
      </c>
      <c r="D4" s="1">
        <v>2.6</v>
      </c>
      <c r="E4">
        <f t="shared" si="0"/>
        <v>0</v>
      </c>
      <c r="J4" s="2" t="s">
        <v>43</v>
      </c>
      <c r="M4" s="1"/>
      <c r="X4">
        <v>6</v>
      </c>
      <c r="Y4">
        <v>0</v>
      </c>
      <c r="Z4" s="1">
        <v>1.615</v>
      </c>
      <c r="AA4" s="1">
        <v>2.6</v>
      </c>
      <c r="AB4" s="1">
        <f t="shared" si="2"/>
        <v>1.615</v>
      </c>
      <c r="AC4" s="1" t="e">
        <f>NA()</f>
        <v>#N/A</v>
      </c>
      <c r="AD4">
        <f t="shared" si="1"/>
        <v>0</v>
      </c>
    </row>
    <row r="5" spans="1:30" x14ac:dyDescent="0.2">
      <c r="A5">
        <v>7</v>
      </c>
      <c r="B5">
        <v>0</v>
      </c>
      <c r="C5" s="1">
        <v>0.87</v>
      </c>
      <c r="D5" s="1">
        <v>1.7933333333333337</v>
      </c>
      <c r="E5">
        <f t="shared" si="0"/>
        <v>0</v>
      </c>
      <c r="J5" s="2" t="s">
        <v>6</v>
      </c>
      <c r="M5" s="1">
        <f>AVERAGE(D2:D55)</f>
        <v>1.7658641975308638</v>
      </c>
      <c r="X5">
        <v>7</v>
      </c>
      <c r="Y5">
        <v>0</v>
      </c>
      <c r="Z5" s="1">
        <v>0.87</v>
      </c>
      <c r="AA5" s="1">
        <v>1.7933333333333337</v>
      </c>
      <c r="AB5" s="1">
        <f t="shared" si="2"/>
        <v>0.87</v>
      </c>
      <c r="AC5" s="1" t="e">
        <f>NA()</f>
        <v>#N/A</v>
      </c>
      <c r="AD5">
        <f t="shared" si="1"/>
        <v>0</v>
      </c>
    </row>
    <row r="6" spans="1:30" x14ac:dyDescent="0.2">
      <c r="A6">
        <v>9</v>
      </c>
      <c r="B6">
        <v>0</v>
      </c>
      <c r="C6" s="1">
        <v>1.82</v>
      </c>
      <c r="D6" s="1">
        <v>2.42</v>
      </c>
      <c r="E6">
        <f t="shared" si="0"/>
        <v>0</v>
      </c>
      <c r="J6" s="2" t="s">
        <v>4</v>
      </c>
      <c r="M6" s="1">
        <f>AVERAGE(D56:D109)</f>
        <v>1.5017283950617279</v>
      </c>
      <c r="X6">
        <v>9</v>
      </c>
      <c r="Y6">
        <v>0</v>
      </c>
      <c r="Z6" s="1">
        <v>1.82</v>
      </c>
      <c r="AA6" s="1">
        <v>2.42</v>
      </c>
      <c r="AB6" s="1">
        <f t="shared" si="2"/>
        <v>1.82</v>
      </c>
      <c r="AC6" s="1" t="e">
        <f>NA()</f>
        <v>#N/A</v>
      </c>
      <c r="AD6">
        <f t="shared" si="1"/>
        <v>0</v>
      </c>
    </row>
    <row r="7" spans="1:30" x14ac:dyDescent="0.2">
      <c r="A7">
        <v>12</v>
      </c>
      <c r="B7">
        <v>0</v>
      </c>
      <c r="C7" s="1">
        <v>2.105</v>
      </c>
      <c r="D7" s="1">
        <v>1.24</v>
      </c>
      <c r="E7">
        <f t="shared" si="0"/>
        <v>0</v>
      </c>
      <c r="M7" s="1">
        <f>AVERAGE(D2:D109)</f>
        <v>1.6337962962962964</v>
      </c>
      <c r="X7">
        <v>12</v>
      </c>
      <c r="Y7">
        <v>0</v>
      </c>
      <c r="Z7" s="1">
        <v>2.105</v>
      </c>
      <c r="AA7" s="1">
        <v>1.24</v>
      </c>
      <c r="AB7" s="1">
        <f t="shared" si="2"/>
        <v>2.105</v>
      </c>
      <c r="AC7" s="1" t="e">
        <f>NA()</f>
        <v>#N/A</v>
      </c>
      <c r="AD7">
        <f t="shared" si="1"/>
        <v>0</v>
      </c>
    </row>
    <row r="8" spans="1:30" x14ac:dyDescent="0.2">
      <c r="A8">
        <v>14</v>
      </c>
      <c r="B8">
        <v>0</v>
      </c>
      <c r="C8" s="1">
        <v>1</v>
      </c>
      <c r="D8" s="1">
        <v>0.77</v>
      </c>
      <c r="E8">
        <f t="shared" si="0"/>
        <v>0</v>
      </c>
      <c r="X8">
        <v>14</v>
      </c>
      <c r="Y8">
        <v>0</v>
      </c>
      <c r="Z8" s="1">
        <v>1</v>
      </c>
      <c r="AA8" s="1">
        <v>0.77</v>
      </c>
      <c r="AB8" s="1">
        <f t="shared" si="2"/>
        <v>1</v>
      </c>
      <c r="AC8" s="1" t="e">
        <f>NA()</f>
        <v>#N/A</v>
      </c>
      <c r="AD8">
        <f t="shared" si="1"/>
        <v>0</v>
      </c>
    </row>
    <row r="9" spans="1:30" x14ac:dyDescent="0.2">
      <c r="A9">
        <v>16</v>
      </c>
      <c r="B9">
        <v>0</v>
      </c>
      <c r="C9" s="1">
        <v>1.23</v>
      </c>
      <c r="D9" s="1">
        <v>1.2166666666666666</v>
      </c>
      <c r="E9">
        <f t="shared" si="0"/>
        <v>0</v>
      </c>
      <c r="X9">
        <v>16</v>
      </c>
      <c r="Y9">
        <v>0</v>
      </c>
      <c r="Z9" s="1">
        <v>1.23</v>
      </c>
      <c r="AA9" s="1">
        <v>1.2166666666666666</v>
      </c>
      <c r="AB9" s="1">
        <f t="shared" si="2"/>
        <v>1.23</v>
      </c>
      <c r="AC9" s="1" t="e">
        <f>NA()</f>
        <v>#N/A</v>
      </c>
      <c r="AD9">
        <f t="shared" si="1"/>
        <v>0</v>
      </c>
    </row>
    <row r="10" spans="1:30" x14ac:dyDescent="0.2">
      <c r="A10">
        <v>46</v>
      </c>
      <c r="B10">
        <v>0</v>
      </c>
      <c r="C10" s="1">
        <v>0.51</v>
      </c>
      <c r="D10" s="1">
        <v>0.24666666666666667</v>
      </c>
      <c r="E10">
        <f t="shared" si="0"/>
        <v>0</v>
      </c>
      <c r="J10" t="s">
        <v>17</v>
      </c>
      <c r="X10">
        <v>46</v>
      </c>
      <c r="Y10">
        <v>0</v>
      </c>
      <c r="Z10" s="1">
        <v>0.51</v>
      </c>
      <c r="AA10" s="1">
        <v>0.24666666666666667</v>
      </c>
      <c r="AB10" s="1">
        <f t="shared" si="2"/>
        <v>0.51</v>
      </c>
      <c r="AC10" s="1" t="e">
        <f>NA()</f>
        <v>#N/A</v>
      </c>
      <c r="AD10">
        <f t="shared" si="1"/>
        <v>0</v>
      </c>
    </row>
    <row r="11" spans="1:30" ht="13.5" thickBot="1" x14ac:dyDescent="0.25">
      <c r="A11">
        <v>47</v>
      </c>
      <c r="B11">
        <v>0</v>
      </c>
      <c r="C11" s="1">
        <v>1.115</v>
      </c>
      <c r="D11" s="1">
        <v>0.54333333333333333</v>
      </c>
      <c r="E11">
        <f t="shared" si="0"/>
        <v>0</v>
      </c>
      <c r="X11">
        <v>47</v>
      </c>
      <c r="Y11">
        <v>0</v>
      </c>
      <c r="Z11" s="1">
        <v>1.115</v>
      </c>
      <c r="AA11" s="1">
        <v>0.54333333333333333</v>
      </c>
      <c r="AB11" s="1">
        <f t="shared" si="2"/>
        <v>1.115</v>
      </c>
      <c r="AC11" s="1" t="e">
        <f>NA()</f>
        <v>#N/A</v>
      </c>
      <c r="AD11">
        <f t="shared" si="1"/>
        <v>0</v>
      </c>
    </row>
    <row r="12" spans="1:30" x14ac:dyDescent="0.2">
      <c r="A12">
        <v>50</v>
      </c>
      <c r="B12">
        <v>0</v>
      </c>
      <c r="C12" s="1">
        <v>2.41</v>
      </c>
      <c r="D12" s="1">
        <v>2.9266666666666663</v>
      </c>
      <c r="E12">
        <f t="shared" si="0"/>
        <v>0</v>
      </c>
      <c r="J12" s="7" t="s">
        <v>18</v>
      </c>
      <c r="K12" s="7"/>
      <c r="X12">
        <v>50</v>
      </c>
      <c r="Y12">
        <v>0</v>
      </c>
      <c r="Z12" s="1">
        <v>2.41</v>
      </c>
      <c r="AA12" s="1">
        <v>2.9266666666666663</v>
      </c>
      <c r="AB12" s="1">
        <f t="shared" si="2"/>
        <v>2.41</v>
      </c>
      <c r="AC12" s="1" t="e">
        <f>NA()</f>
        <v>#N/A</v>
      </c>
      <c r="AD12">
        <f t="shared" si="1"/>
        <v>0</v>
      </c>
    </row>
    <row r="13" spans="1:30" x14ac:dyDescent="0.2">
      <c r="A13">
        <v>51</v>
      </c>
      <c r="B13">
        <v>0</v>
      </c>
      <c r="C13" s="1">
        <v>1.675</v>
      </c>
      <c r="D13" s="1">
        <v>1.34</v>
      </c>
      <c r="E13">
        <f t="shared" si="0"/>
        <v>0</v>
      </c>
      <c r="J13" s="4" t="s">
        <v>19</v>
      </c>
      <c r="K13" s="4">
        <v>0.90950032240768774</v>
      </c>
      <c r="X13">
        <v>51</v>
      </c>
      <c r="Y13">
        <v>0</v>
      </c>
      <c r="Z13" s="1">
        <v>1.675</v>
      </c>
      <c r="AA13" s="1">
        <v>1.34</v>
      </c>
      <c r="AB13" s="1">
        <f t="shared" si="2"/>
        <v>1.675</v>
      </c>
      <c r="AC13" s="1" t="e">
        <f>NA()</f>
        <v>#N/A</v>
      </c>
      <c r="AD13">
        <f t="shared" si="1"/>
        <v>0</v>
      </c>
    </row>
    <row r="14" spans="1:30" x14ac:dyDescent="0.2">
      <c r="A14">
        <v>53</v>
      </c>
      <c r="B14">
        <v>0</v>
      </c>
      <c r="C14" s="1">
        <v>1.52</v>
      </c>
      <c r="D14" s="1">
        <v>1.45</v>
      </c>
      <c r="E14">
        <f t="shared" si="0"/>
        <v>0</v>
      </c>
      <c r="J14" s="4" t="s">
        <v>20</v>
      </c>
      <c r="K14" s="4">
        <v>0.82719083645968794</v>
      </c>
      <c r="X14">
        <v>53</v>
      </c>
      <c r="Y14">
        <v>0</v>
      </c>
      <c r="Z14" s="1">
        <v>1.52</v>
      </c>
      <c r="AA14" s="1">
        <v>1.45</v>
      </c>
      <c r="AB14" s="1">
        <f t="shared" si="2"/>
        <v>1.52</v>
      </c>
      <c r="AC14" s="1" t="e">
        <f>NA()</f>
        <v>#N/A</v>
      </c>
      <c r="AD14">
        <f t="shared" si="1"/>
        <v>0</v>
      </c>
    </row>
    <row r="15" spans="1:30" x14ac:dyDescent="0.2">
      <c r="A15">
        <v>56</v>
      </c>
      <c r="B15">
        <v>0</v>
      </c>
      <c r="C15" s="1">
        <v>0.53500000000000003</v>
      </c>
      <c r="D15" s="1">
        <v>0.96333333333333326</v>
      </c>
      <c r="E15">
        <f t="shared" si="0"/>
        <v>0</v>
      </c>
      <c r="J15" s="4" t="s">
        <v>21</v>
      </c>
      <c r="K15" s="4">
        <v>0.82389923334463444</v>
      </c>
      <c r="X15">
        <v>56</v>
      </c>
      <c r="Y15">
        <v>0</v>
      </c>
      <c r="Z15" s="1">
        <v>0.53500000000000003</v>
      </c>
      <c r="AA15" s="1">
        <v>0.96333333333333326</v>
      </c>
      <c r="AB15" s="1">
        <f t="shared" si="2"/>
        <v>0.53500000000000003</v>
      </c>
      <c r="AC15" s="1" t="e">
        <f>NA()</f>
        <v>#N/A</v>
      </c>
      <c r="AD15">
        <f t="shared" si="1"/>
        <v>0</v>
      </c>
    </row>
    <row r="16" spans="1:30" x14ac:dyDescent="0.2">
      <c r="A16">
        <v>57</v>
      </c>
      <c r="B16">
        <v>0</v>
      </c>
      <c r="C16" s="1">
        <v>0.495</v>
      </c>
      <c r="D16" s="1">
        <v>1.0433333333333332</v>
      </c>
      <c r="E16">
        <f t="shared" si="0"/>
        <v>0</v>
      </c>
      <c r="J16" s="4" t="s">
        <v>22</v>
      </c>
      <c r="K16" s="4">
        <v>0.51444263220854813</v>
      </c>
      <c r="X16">
        <v>57</v>
      </c>
      <c r="Y16">
        <v>0</v>
      </c>
      <c r="Z16" s="1">
        <v>0.495</v>
      </c>
      <c r="AA16" s="1">
        <v>1.0433333333333332</v>
      </c>
      <c r="AB16" s="1">
        <f t="shared" si="2"/>
        <v>0.495</v>
      </c>
      <c r="AC16" s="1" t="e">
        <f>NA()</f>
        <v>#N/A</v>
      </c>
      <c r="AD16">
        <f t="shared" si="1"/>
        <v>0</v>
      </c>
    </row>
    <row r="17" spans="1:30" ht="13.5" thickBot="1" x14ac:dyDescent="0.25">
      <c r="A17">
        <v>59</v>
      </c>
      <c r="B17">
        <v>0</v>
      </c>
      <c r="C17" s="1">
        <v>1.0049999999999999</v>
      </c>
      <c r="D17" s="1">
        <v>1.7933333333333332</v>
      </c>
      <c r="E17">
        <f t="shared" si="0"/>
        <v>0</v>
      </c>
      <c r="J17" s="5" t="s">
        <v>23</v>
      </c>
      <c r="K17" s="5">
        <v>108</v>
      </c>
      <c r="X17">
        <v>59</v>
      </c>
      <c r="Y17">
        <v>0</v>
      </c>
      <c r="Z17" s="1">
        <v>1.0049999999999999</v>
      </c>
      <c r="AA17" s="1">
        <v>1.7933333333333332</v>
      </c>
      <c r="AB17" s="1">
        <f t="shared" si="2"/>
        <v>1.0049999999999999</v>
      </c>
      <c r="AC17" s="1" t="e">
        <f>NA()</f>
        <v>#N/A</v>
      </c>
      <c r="AD17">
        <f t="shared" si="1"/>
        <v>0</v>
      </c>
    </row>
    <row r="18" spans="1:30" x14ac:dyDescent="0.2">
      <c r="A18">
        <v>61</v>
      </c>
      <c r="B18">
        <v>0</v>
      </c>
      <c r="C18" s="1">
        <v>1.0349999999999999</v>
      </c>
      <c r="D18" s="1">
        <v>1.36</v>
      </c>
      <c r="E18">
        <f t="shared" si="0"/>
        <v>0</v>
      </c>
      <c r="X18">
        <v>61</v>
      </c>
      <c r="Y18">
        <v>0</v>
      </c>
      <c r="Z18" s="1">
        <v>1.0349999999999999</v>
      </c>
      <c r="AA18" s="1">
        <v>1.36</v>
      </c>
      <c r="AB18" s="1">
        <f t="shared" si="2"/>
        <v>1.0349999999999999</v>
      </c>
      <c r="AC18" s="1" t="e">
        <f>NA()</f>
        <v>#N/A</v>
      </c>
      <c r="AD18">
        <f t="shared" si="1"/>
        <v>0</v>
      </c>
    </row>
    <row r="19" spans="1:30" ht="13.5" thickBot="1" x14ac:dyDescent="0.25">
      <c r="A19">
        <v>64</v>
      </c>
      <c r="B19">
        <v>0</v>
      </c>
      <c r="C19" s="1">
        <v>0.48499999999999999</v>
      </c>
      <c r="D19" s="1">
        <v>0.76666666666666672</v>
      </c>
      <c r="E19">
        <f t="shared" si="0"/>
        <v>0</v>
      </c>
      <c r="J19" t="s">
        <v>24</v>
      </c>
      <c r="X19">
        <v>64</v>
      </c>
      <c r="Y19">
        <v>0</v>
      </c>
      <c r="Z19" s="1">
        <v>0.48499999999999999</v>
      </c>
      <c r="AA19" s="1">
        <v>0.76666666666666672</v>
      </c>
      <c r="AB19" s="1">
        <f t="shared" si="2"/>
        <v>0.48499999999999999</v>
      </c>
      <c r="AC19" s="1" t="e">
        <f>NA()</f>
        <v>#N/A</v>
      </c>
      <c r="AD19">
        <f t="shared" si="1"/>
        <v>0</v>
      </c>
    </row>
    <row r="20" spans="1:30" x14ac:dyDescent="0.2">
      <c r="A20">
        <v>66</v>
      </c>
      <c r="B20">
        <v>0</v>
      </c>
      <c r="C20" s="1">
        <v>2.855</v>
      </c>
      <c r="D20" s="1">
        <v>3.1833333333333336</v>
      </c>
      <c r="E20">
        <f t="shared" si="0"/>
        <v>0</v>
      </c>
      <c r="J20" s="6"/>
      <c r="K20" s="6" t="s">
        <v>29</v>
      </c>
      <c r="L20" s="6" t="s">
        <v>30</v>
      </c>
      <c r="M20" s="6" t="s">
        <v>31</v>
      </c>
      <c r="N20" s="6" t="s">
        <v>32</v>
      </c>
      <c r="O20" s="6" t="s">
        <v>33</v>
      </c>
      <c r="X20">
        <v>66</v>
      </c>
      <c r="Y20">
        <v>0</v>
      </c>
      <c r="Z20" s="1">
        <v>2.855</v>
      </c>
      <c r="AA20" s="1">
        <v>3.1833333333333336</v>
      </c>
      <c r="AB20" s="1">
        <f t="shared" si="2"/>
        <v>2.855</v>
      </c>
      <c r="AC20" s="1" t="e">
        <f>NA()</f>
        <v>#N/A</v>
      </c>
      <c r="AD20">
        <f t="shared" si="1"/>
        <v>0</v>
      </c>
    </row>
    <row r="21" spans="1:30" x14ac:dyDescent="0.2">
      <c r="A21">
        <v>67</v>
      </c>
      <c r="B21">
        <v>0</v>
      </c>
      <c r="C21" s="1">
        <v>0.85</v>
      </c>
      <c r="D21" s="1">
        <v>1.3133333333333335</v>
      </c>
      <c r="E21">
        <f t="shared" si="0"/>
        <v>0</v>
      </c>
      <c r="J21" s="4" t="s">
        <v>25</v>
      </c>
      <c r="K21" s="4">
        <v>2</v>
      </c>
      <c r="L21" s="4">
        <v>133.01546869820652</v>
      </c>
      <c r="M21" s="4">
        <v>66.507734349103259</v>
      </c>
      <c r="N21" s="4">
        <v>251.30333383045999</v>
      </c>
      <c r="O21" s="4">
        <v>9.3811336462695429E-41</v>
      </c>
      <c r="X21">
        <v>67</v>
      </c>
      <c r="Y21">
        <v>0</v>
      </c>
      <c r="Z21" s="1">
        <v>0.85</v>
      </c>
      <c r="AA21" s="1">
        <v>1.3133333333333335</v>
      </c>
      <c r="AB21" s="1">
        <f t="shared" si="2"/>
        <v>0.85</v>
      </c>
      <c r="AC21" s="1" t="e">
        <f>NA()</f>
        <v>#N/A</v>
      </c>
      <c r="AD21">
        <f t="shared" si="1"/>
        <v>0</v>
      </c>
    </row>
    <row r="22" spans="1:30" x14ac:dyDescent="0.2">
      <c r="A22">
        <v>70</v>
      </c>
      <c r="B22">
        <v>0</v>
      </c>
      <c r="C22" s="1">
        <v>2.2250000000000001</v>
      </c>
      <c r="D22" s="1">
        <v>1.63</v>
      </c>
      <c r="E22">
        <f t="shared" si="0"/>
        <v>0</v>
      </c>
      <c r="J22" s="4" t="s">
        <v>26</v>
      </c>
      <c r="K22" s="4">
        <v>105</v>
      </c>
      <c r="L22" s="4">
        <v>27.788378292534251</v>
      </c>
      <c r="M22" s="4">
        <v>0.26465122183365952</v>
      </c>
      <c r="N22" s="4"/>
      <c r="O22" s="4"/>
      <c r="X22">
        <v>70</v>
      </c>
      <c r="Y22">
        <v>0</v>
      </c>
      <c r="Z22" s="1">
        <v>2.2250000000000001</v>
      </c>
      <c r="AA22" s="1">
        <v>1.63</v>
      </c>
      <c r="AB22" s="1">
        <f t="shared" si="2"/>
        <v>2.2250000000000001</v>
      </c>
      <c r="AC22" s="1" t="e">
        <f>NA()</f>
        <v>#N/A</v>
      </c>
      <c r="AD22">
        <f t="shared" si="1"/>
        <v>0</v>
      </c>
    </row>
    <row r="23" spans="1:30" ht="13.5" thickBot="1" x14ac:dyDescent="0.25">
      <c r="A23">
        <v>95</v>
      </c>
      <c r="B23">
        <v>0</v>
      </c>
      <c r="C23" s="1">
        <v>1.94</v>
      </c>
      <c r="D23" s="1">
        <v>1.7066666666666668</v>
      </c>
      <c r="E23">
        <f t="shared" si="0"/>
        <v>0</v>
      </c>
      <c r="J23" s="5" t="s">
        <v>27</v>
      </c>
      <c r="K23" s="5">
        <v>107</v>
      </c>
      <c r="L23" s="5">
        <v>160.80384699074077</v>
      </c>
      <c r="M23" s="5"/>
      <c r="N23" s="5"/>
      <c r="O23" s="5"/>
      <c r="X23">
        <v>95</v>
      </c>
      <c r="Y23">
        <v>0</v>
      </c>
      <c r="Z23" s="1">
        <v>1.94</v>
      </c>
      <c r="AA23" s="1">
        <v>1.7066666666666668</v>
      </c>
      <c r="AB23" s="1">
        <f t="shared" si="2"/>
        <v>1.94</v>
      </c>
      <c r="AC23" s="1" t="e">
        <f>NA()</f>
        <v>#N/A</v>
      </c>
      <c r="AD23">
        <f t="shared" si="1"/>
        <v>0</v>
      </c>
    </row>
    <row r="24" spans="1:30" ht="13.5" thickBot="1" x14ac:dyDescent="0.25">
      <c r="A24">
        <v>98</v>
      </c>
      <c r="B24">
        <v>0</v>
      </c>
      <c r="C24" s="1">
        <v>0.78</v>
      </c>
      <c r="D24" s="1">
        <v>0.6</v>
      </c>
      <c r="E24">
        <f t="shared" si="0"/>
        <v>0</v>
      </c>
      <c r="X24">
        <v>98</v>
      </c>
      <c r="Y24">
        <v>0</v>
      </c>
      <c r="Z24" s="1">
        <v>0.78</v>
      </c>
      <c r="AA24" s="1">
        <v>0.6</v>
      </c>
      <c r="AB24" s="1">
        <f t="shared" si="2"/>
        <v>0.78</v>
      </c>
      <c r="AC24" s="1" t="e">
        <f>NA()</f>
        <v>#N/A</v>
      </c>
      <c r="AD24">
        <f t="shared" si="1"/>
        <v>0</v>
      </c>
    </row>
    <row r="25" spans="1:30" x14ac:dyDescent="0.2">
      <c r="A25">
        <v>99</v>
      </c>
      <c r="B25">
        <v>0</v>
      </c>
      <c r="C25" s="1">
        <v>1.22</v>
      </c>
      <c r="D25" s="1">
        <v>0.89666666666666661</v>
      </c>
      <c r="E25">
        <f t="shared" si="0"/>
        <v>0</v>
      </c>
      <c r="J25" s="6"/>
      <c r="K25" s="6" t="s">
        <v>34</v>
      </c>
      <c r="L25" s="6" t="s">
        <v>22</v>
      </c>
      <c r="M25" s="6" t="s">
        <v>35</v>
      </c>
      <c r="N25" s="6" t="s">
        <v>36</v>
      </c>
      <c r="O25" s="6" t="s">
        <v>37</v>
      </c>
      <c r="P25" s="6" t="s">
        <v>38</v>
      </c>
      <c r="Q25" s="6" t="s">
        <v>39</v>
      </c>
      <c r="R25" s="6" t="s">
        <v>40</v>
      </c>
      <c r="X25">
        <v>99</v>
      </c>
      <c r="Y25">
        <v>0</v>
      </c>
      <c r="Z25" s="1">
        <v>1.22</v>
      </c>
      <c r="AA25" s="1">
        <v>0.89666666666666661</v>
      </c>
      <c r="AB25" s="1">
        <f t="shared" si="2"/>
        <v>1.22</v>
      </c>
      <c r="AC25" s="1" t="e">
        <f>NA()</f>
        <v>#N/A</v>
      </c>
      <c r="AD25">
        <f t="shared" si="1"/>
        <v>0</v>
      </c>
    </row>
    <row r="26" spans="1:30" x14ac:dyDescent="0.2">
      <c r="A26">
        <v>101</v>
      </c>
      <c r="B26">
        <v>0</v>
      </c>
      <c r="C26" s="1">
        <v>1.1200000000000001</v>
      </c>
      <c r="D26" s="1">
        <v>0.77</v>
      </c>
      <c r="E26">
        <f t="shared" si="0"/>
        <v>0</v>
      </c>
      <c r="J26" s="4" t="s">
        <v>28</v>
      </c>
      <c r="K26" s="4">
        <v>6.7065934742521371E-2</v>
      </c>
      <c r="L26" s="4">
        <v>0.1012108594906808</v>
      </c>
      <c r="M26" s="4">
        <v>0.66263575944334907</v>
      </c>
      <c r="N26" s="4">
        <v>0.5090157996647231</v>
      </c>
      <c r="O26" s="4">
        <v>-0.13361650332952485</v>
      </c>
      <c r="P26" s="4">
        <v>0.26774837281456759</v>
      </c>
      <c r="Q26" s="4">
        <v>-0.13361650332952485</v>
      </c>
      <c r="R26" s="4">
        <v>0.26774837281456759</v>
      </c>
      <c r="X26">
        <v>101</v>
      </c>
      <c r="Y26">
        <v>0</v>
      </c>
      <c r="Z26" s="1">
        <v>1.1200000000000001</v>
      </c>
      <c r="AA26" s="1">
        <v>0.77</v>
      </c>
      <c r="AB26" s="1">
        <f t="shared" si="2"/>
        <v>1.1200000000000001</v>
      </c>
      <c r="AC26" s="1" t="e">
        <f>NA()</f>
        <v>#N/A</v>
      </c>
      <c r="AD26">
        <f t="shared" si="1"/>
        <v>0</v>
      </c>
    </row>
    <row r="27" spans="1:30" x14ac:dyDescent="0.2">
      <c r="A27">
        <v>103</v>
      </c>
      <c r="B27">
        <v>0</v>
      </c>
      <c r="C27" s="1">
        <v>0.62</v>
      </c>
      <c r="D27" s="1">
        <v>0.35</v>
      </c>
      <c r="E27">
        <f t="shared" si="0"/>
        <v>0</v>
      </c>
      <c r="J27" s="4" t="s">
        <v>2</v>
      </c>
      <c r="K27" s="4">
        <v>0.92645268141263115</v>
      </c>
      <c r="L27" s="4">
        <v>4.1392596238016471E-2</v>
      </c>
      <c r="M27" s="4">
        <v>22.382086788790097</v>
      </c>
      <c r="N27" s="4">
        <v>9.2256766120016413E-42</v>
      </c>
      <c r="O27" s="4">
        <v>0.84437880936986076</v>
      </c>
      <c r="P27" s="4">
        <v>1.0085265534554015</v>
      </c>
      <c r="Q27" s="4">
        <v>0.84437880936986076</v>
      </c>
      <c r="R27" s="4">
        <v>1.0085265534554015</v>
      </c>
      <c r="X27">
        <v>103</v>
      </c>
      <c r="Y27">
        <v>0</v>
      </c>
      <c r="Z27" s="1">
        <v>0.62</v>
      </c>
      <c r="AA27" s="1">
        <v>0.35</v>
      </c>
      <c r="AB27" s="1">
        <f t="shared" si="2"/>
        <v>0.62</v>
      </c>
      <c r="AC27" s="1" t="e">
        <f>NA()</f>
        <v>#N/A</v>
      </c>
      <c r="AD27">
        <f t="shared" si="1"/>
        <v>0</v>
      </c>
    </row>
    <row r="28" spans="1:30" ht="13.5" thickBot="1" x14ac:dyDescent="0.25">
      <c r="A28">
        <v>106</v>
      </c>
      <c r="B28">
        <v>0</v>
      </c>
      <c r="C28" s="1">
        <v>0.73</v>
      </c>
      <c r="D28" s="1">
        <v>0.37</v>
      </c>
      <c r="E28">
        <f t="shared" si="0"/>
        <v>0</v>
      </c>
      <c r="J28" s="5" t="s">
        <v>3</v>
      </c>
      <c r="K28" s="5">
        <v>0.11757969282497827</v>
      </c>
      <c r="L28" s="5">
        <v>9.960639248568981E-2</v>
      </c>
      <c r="M28" s="5">
        <v>1.1804432415506929</v>
      </c>
      <c r="N28" s="5">
        <v>0.24049121294367531</v>
      </c>
      <c r="O28" s="5">
        <v>-7.9921383563271636E-2</v>
      </c>
      <c r="P28" s="5">
        <v>0.31508076921322814</v>
      </c>
      <c r="Q28" s="5">
        <v>-7.9921383563271636E-2</v>
      </c>
      <c r="R28" s="5">
        <v>0.31508076921322814</v>
      </c>
      <c r="X28">
        <v>106</v>
      </c>
      <c r="Y28">
        <v>0</v>
      </c>
      <c r="Z28" s="1">
        <v>0.73</v>
      </c>
      <c r="AA28" s="1">
        <v>0.37</v>
      </c>
      <c r="AB28" s="1">
        <f t="shared" si="2"/>
        <v>0.73</v>
      </c>
      <c r="AC28" s="1" t="e">
        <f>NA()</f>
        <v>#N/A</v>
      </c>
      <c r="AD28">
        <f t="shared" si="1"/>
        <v>0</v>
      </c>
    </row>
    <row r="29" spans="1:30" x14ac:dyDescent="0.2">
      <c r="A29">
        <v>108</v>
      </c>
      <c r="B29">
        <v>0</v>
      </c>
      <c r="C29" s="1">
        <v>1.1200000000000001</v>
      </c>
      <c r="D29" s="1">
        <v>1.2866666666666668</v>
      </c>
      <c r="E29">
        <f t="shared" si="0"/>
        <v>0</v>
      </c>
      <c r="J29" s="8" t="s">
        <v>44</v>
      </c>
      <c r="X29">
        <v>108</v>
      </c>
      <c r="Y29">
        <v>0</v>
      </c>
      <c r="Z29" s="1">
        <v>1.1200000000000001</v>
      </c>
      <c r="AA29" s="1">
        <v>1.2866666666666668</v>
      </c>
      <c r="AB29" s="1">
        <f t="shared" si="2"/>
        <v>1.1200000000000001</v>
      </c>
      <c r="AC29" s="1" t="e">
        <f>NA()</f>
        <v>#N/A</v>
      </c>
      <c r="AD29">
        <f t="shared" si="1"/>
        <v>0</v>
      </c>
    </row>
    <row r="30" spans="1:30" x14ac:dyDescent="0.2">
      <c r="A30">
        <v>110</v>
      </c>
      <c r="B30">
        <v>0</v>
      </c>
      <c r="C30" s="1">
        <v>0.12</v>
      </c>
      <c r="D30" s="1">
        <v>0.43333333333333335</v>
      </c>
      <c r="E30">
        <f t="shared" si="0"/>
        <v>0</v>
      </c>
      <c r="J30" s="8" t="s">
        <v>4</v>
      </c>
      <c r="K30">
        <f>K26+K27*M7+K28</f>
        <v>1.6982805871532292</v>
      </c>
      <c r="X30">
        <v>110</v>
      </c>
      <c r="Y30">
        <v>0</v>
      </c>
      <c r="Z30" s="1">
        <v>0.12</v>
      </c>
      <c r="AA30" s="1">
        <v>0.43333333333333335</v>
      </c>
      <c r="AB30" s="1">
        <f t="shared" si="2"/>
        <v>0.12</v>
      </c>
      <c r="AC30" s="1" t="e">
        <f>NA()</f>
        <v>#N/A</v>
      </c>
      <c r="AD30">
        <f t="shared" si="1"/>
        <v>0</v>
      </c>
    </row>
    <row r="31" spans="1:30" x14ac:dyDescent="0.2">
      <c r="A31">
        <v>112</v>
      </c>
      <c r="B31">
        <v>0</v>
      </c>
      <c r="C31" s="1">
        <v>2.2050000000000001</v>
      </c>
      <c r="D31" s="1">
        <v>3.0266666666666668</v>
      </c>
      <c r="E31">
        <f t="shared" si="0"/>
        <v>0</v>
      </c>
      <c r="J31" s="8" t="s">
        <v>45</v>
      </c>
      <c r="K31">
        <f>K26+K27*M7</f>
        <v>1.5807008943282508</v>
      </c>
      <c r="X31">
        <v>112</v>
      </c>
      <c r="Y31">
        <v>0</v>
      </c>
      <c r="Z31" s="1">
        <v>2.2050000000000001</v>
      </c>
      <c r="AA31" s="1">
        <v>3.0266666666666668</v>
      </c>
      <c r="AB31" s="1">
        <f t="shared" si="2"/>
        <v>2.2050000000000001</v>
      </c>
      <c r="AC31" s="1" t="e">
        <f>NA()</f>
        <v>#N/A</v>
      </c>
      <c r="AD31">
        <f t="shared" si="1"/>
        <v>0</v>
      </c>
    </row>
    <row r="32" spans="1:30" x14ac:dyDescent="0.2">
      <c r="A32">
        <v>114</v>
      </c>
      <c r="B32">
        <v>0</v>
      </c>
      <c r="C32" s="1">
        <v>1.405</v>
      </c>
      <c r="D32" s="1">
        <v>2.4633333333333334</v>
      </c>
      <c r="E32">
        <f t="shared" si="0"/>
        <v>0</v>
      </c>
      <c r="X32">
        <v>114</v>
      </c>
      <c r="Y32">
        <v>0</v>
      </c>
      <c r="Z32" s="1">
        <v>1.405</v>
      </c>
      <c r="AA32" s="1">
        <v>2.4633333333333334</v>
      </c>
      <c r="AB32" s="1">
        <f t="shared" si="2"/>
        <v>1.405</v>
      </c>
      <c r="AC32" s="1" t="e">
        <f>NA()</f>
        <v>#N/A</v>
      </c>
      <c r="AD32">
        <f t="shared" si="1"/>
        <v>0</v>
      </c>
    </row>
    <row r="33" spans="1:30" x14ac:dyDescent="0.2">
      <c r="A33">
        <v>116</v>
      </c>
      <c r="B33">
        <v>0</v>
      </c>
      <c r="C33" s="1">
        <v>2.2000000000000002</v>
      </c>
      <c r="D33" s="1">
        <v>2.58</v>
      </c>
      <c r="E33">
        <f t="shared" si="0"/>
        <v>0</v>
      </c>
      <c r="X33">
        <v>116</v>
      </c>
      <c r="Y33">
        <v>0</v>
      </c>
      <c r="Z33" s="1">
        <v>2.2000000000000002</v>
      </c>
      <c r="AA33" s="1">
        <v>2.58</v>
      </c>
      <c r="AB33" s="1">
        <f t="shared" si="2"/>
        <v>2.2000000000000002</v>
      </c>
      <c r="AC33" s="1" t="e">
        <f>NA()</f>
        <v>#N/A</v>
      </c>
      <c r="AD33">
        <f t="shared" si="1"/>
        <v>0</v>
      </c>
    </row>
    <row r="34" spans="1:30" x14ac:dyDescent="0.2">
      <c r="A34">
        <v>117</v>
      </c>
      <c r="B34">
        <v>0</v>
      </c>
      <c r="C34" s="1">
        <v>1.05</v>
      </c>
      <c r="D34" s="1">
        <v>1.8366666666666667</v>
      </c>
      <c r="E34">
        <f t="shared" si="0"/>
        <v>0</v>
      </c>
      <c r="X34">
        <v>117</v>
      </c>
      <c r="Y34">
        <v>0</v>
      </c>
      <c r="Z34" s="1">
        <v>1.05</v>
      </c>
      <c r="AA34" s="1">
        <v>1.8366666666666667</v>
      </c>
      <c r="AB34" s="1">
        <f t="shared" si="2"/>
        <v>1.05</v>
      </c>
      <c r="AC34" s="1" t="e">
        <f>NA()</f>
        <v>#N/A</v>
      </c>
      <c r="AD34">
        <f t="shared" si="1"/>
        <v>0</v>
      </c>
    </row>
    <row r="35" spans="1:30" x14ac:dyDescent="0.2">
      <c r="A35">
        <v>120</v>
      </c>
      <c r="B35">
        <v>0</v>
      </c>
      <c r="C35" s="1">
        <v>5.3849999999999998</v>
      </c>
      <c r="D35" s="1">
        <v>4.6766666666666667</v>
      </c>
      <c r="E35">
        <f t="shared" si="0"/>
        <v>0</v>
      </c>
      <c r="X35">
        <v>120</v>
      </c>
      <c r="Y35">
        <v>0</v>
      </c>
      <c r="Z35" s="1">
        <v>5.3849999999999998</v>
      </c>
      <c r="AA35" s="1">
        <v>4.6766666666666667</v>
      </c>
      <c r="AB35" s="1">
        <f t="shared" si="2"/>
        <v>5.3849999999999998</v>
      </c>
      <c r="AC35" s="1" t="e">
        <f>NA()</f>
        <v>#N/A</v>
      </c>
      <c r="AD35">
        <f t="shared" si="1"/>
        <v>0</v>
      </c>
    </row>
    <row r="36" spans="1:30" x14ac:dyDescent="0.2">
      <c r="A36">
        <v>121</v>
      </c>
      <c r="B36">
        <v>0</v>
      </c>
      <c r="C36" s="1">
        <v>0.52</v>
      </c>
      <c r="D36" s="1">
        <v>1.1266666666666667</v>
      </c>
      <c r="E36">
        <f t="shared" si="0"/>
        <v>0</v>
      </c>
      <c r="X36">
        <v>121</v>
      </c>
      <c r="Y36">
        <v>0</v>
      </c>
      <c r="Z36" s="1">
        <v>0.52</v>
      </c>
      <c r="AA36" s="1">
        <v>1.1266666666666667</v>
      </c>
      <c r="AB36" s="1">
        <f t="shared" si="2"/>
        <v>0.52</v>
      </c>
      <c r="AC36" s="1" t="e">
        <f>NA()</f>
        <v>#N/A</v>
      </c>
      <c r="AD36">
        <f t="shared" si="1"/>
        <v>0</v>
      </c>
    </row>
    <row r="37" spans="1:30" x14ac:dyDescent="0.2">
      <c r="A37">
        <v>124</v>
      </c>
      <c r="B37">
        <v>0</v>
      </c>
      <c r="C37" s="1">
        <v>1.72</v>
      </c>
      <c r="D37" s="1">
        <v>1.1200000000000001</v>
      </c>
      <c r="E37">
        <f t="shared" si="0"/>
        <v>0</v>
      </c>
      <c r="X37">
        <v>124</v>
      </c>
      <c r="Y37">
        <v>0</v>
      </c>
      <c r="Z37" s="1">
        <v>1.72</v>
      </c>
      <c r="AA37" s="1">
        <v>1.1200000000000001</v>
      </c>
      <c r="AB37" s="1">
        <f t="shared" si="2"/>
        <v>1.72</v>
      </c>
      <c r="AC37" s="1" t="e">
        <f>NA()</f>
        <v>#N/A</v>
      </c>
      <c r="AD37">
        <f t="shared" si="1"/>
        <v>0</v>
      </c>
    </row>
    <row r="38" spans="1:30" x14ac:dyDescent="0.2">
      <c r="A38">
        <v>125</v>
      </c>
      <c r="B38">
        <v>0</v>
      </c>
      <c r="C38" s="1">
        <v>2.5950000000000002</v>
      </c>
      <c r="D38" s="1">
        <v>2.5099999999999998</v>
      </c>
      <c r="E38">
        <f t="shared" si="0"/>
        <v>0</v>
      </c>
      <c r="X38">
        <v>125</v>
      </c>
      <c r="Y38">
        <v>0</v>
      </c>
      <c r="Z38" s="1">
        <v>2.5950000000000002</v>
      </c>
      <c r="AA38" s="1">
        <v>2.5099999999999998</v>
      </c>
      <c r="AB38" s="1">
        <f t="shared" si="2"/>
        <v>2.5950000000000002</v>
      </c>
      <c r="AC38" s="1" t="e">
        <f>NA()</f>
        <v>#N/A</v>
      </c>
      <c r="AD38">
        <f t="shared" si="1"/>
        <v>0</v>
      </c>
    </row>
    <row r="39" spans="1:30" x14ac:dyDescent="0.2">
      <c r="A39">
        <v>127</v>
      </c>
      <c r="B39">
        <v>0</v>
      </c>
      <c r="C39" s="1">
        <v>3.3250000000000002</v>
      </c>
      <c r="D39" s="1">
        <v>2.3266666666666667</v>
      </c>
      <c r="E39">
        <f t="shared" si="0"/>
        <v>0</v>
      </c>
      <c r="X39">
        <v>127</v>
      </c>
      <c r="Y39">
        <v>0</v>
      </c>
      <c r="Z39" s="1">
        <v>3.3250000000000002</v>
      </c>
      <c r="AA39" s="1">
        <v>2.3266666666666667</v>
      </c>
      <c r="AB39" s="1">
        <f t="shared" si="2"/>
        <v>3.3250000000000002</v>
      </c>
      <c r="AC39" s="1" t="e">
        <f>NA()</f>
        <v>#N/A</v>
      </c>
      <c r="AD39">
        <f t="shared" si="1"/>
        <v>0</v>
      </c>
    </row>
    <row r="40" spans="1:30" x14ac:dyDescent="0.2">
      <c r="A40">
        <v>129</v>
      </c>
      <c r="B40">
        <v>0</v>
      </c>
      <c r="C40" s="1">
        <v>2.7549999999999999</v>
      </c>
      <c r="D40" s="1">
        <v>2.1666666666666665</v>
      </c>
      <c r="E40">
        <f t="shared" si="0"/>
        <v>0</v>
      </c>
      <c r="X40">
        <v>129</v>
      </c>
      <c r="Y40">
        <v>0</v>
      </c>
      <c r="Z40" s="1">
        <v>2.7549999999999999</v>
      </c>
      <c r="AA40" s="1">
        <v>2.1666666666666665</v>
      </c>
      <c r="AB40" s="1">
        <f t="shared" si="2"/>
        <v>2.7549999999999999</v>
      </c>
      <c r="AC40" s="1" t="e">
        <f>NA()</f>
        <v>#N/A</v>
      </c>
      <c r="AD40">
        <f t="shared" si="1"/>
        <v>0</v>
      </c>
    </row>
    <row r="41" spans="1:30" x14ac:dyDescent="0.2">
      <c r="A41">
        <v>131</v>
      </c>
      <c r="B41">
        <v>0</v>
      </c>
      <c r="C41" s="1">
        <v>0.55000000000000004</v>
      </c>
      <c r="D41" s="1">
        <v>0.58333333333333337</v>
      </c>
      <c r="E41">
        <f t="shared" si="0"/>
        <v>0</v>
      </c>
      <c r="X41">
        <v>131</v>
      </c>
      <c r="Y41">
        <v>0</v>
      </c>
      <c r="Z41" s="1">
        <v>0.55000000000000004</v>
      </c>
      <c r="AA41" s="1">
        <v>0.58333333333333337</v>
      </c>
      <c r="AB41" s="1">
        <f t="shared" si="2"/>
        <v>0.55000000000000004</v>
      </c>
      <c r="AC41" s="1" t="e">
        <f>NA()</f>
        <v>#N/A</v>
      </c>
      <c r="AD41">
        <f t="shared" si="1"/>
        <v>0</v>
      </c>
    </row>
    <row r="42" spans="1:30" x14ac:dyDescent="0.2">
      <c r="A42">
        <v>134</v>
      </c>
      <c r="B42">
        <v>0</v>
      </c>
      <c r="C42" s="1">
        <v>1.405</v>
      </c>
      <c r="D42" s="1">
        <v>1.1433333333333333</v>
      </c>
      <c r="E42">
        <f t="shared" si="0"/>
        <v>0</v>
      </c>
      <c r="X42">
        <v>134</v>
      </c>
      <c r="Y42">
        <v>0</v>
      </c>
      <c r="Z42" s="1">
        <v>1.405</v>
      </c>
      <c r="AA42" s="1">
        <v>1.1433333333333333</v>
      </c>
      <c r="AB42" s="1">
        <f t="shared" si="2"/>
        <v>1.405</v>
      </c>
      <c r="AC42" s="1" t="e">
        <f>NA()</f>
        <v>#N/A</v>
      </c>
      <c r="AD42">
        <f t="shared" si="1"/>
        <v>0</v>
      </c>
    </row>
    <row r="43" spans="1:30" x14ac:dyDescent="0.2">
      <c r="A43">
        <v>136</v>
      </c>
      <c r="B43">
        <v>0</v>
      </c>
      <c r="C43" s="1">
        <v>5.1849999999999996</v>
      </c>
      <c r="D43" s="1">
        <v>5.0966666666666667</v>
      </c>
      <c r="E43">
        <f t="shared" si="0"/>
        <v>0</v>
      </c>
      <c r="X43">
        <v>136</v>
      </c>
      <c r="Y43">
        <v>0</v>
      </c>
      <c r="Z43" s="1">
        <v>5.1849999999999996</v>
      </c>
      <c r="AA43" s="1">
        <v>5.0966666666666667</v>
      </c>
      <c r="AB43" s="1">
        <f t="shared" si="2"/>
        <v>5.1849999999999996</v>
      </c>
      <c r="AC43" s="1" t="e">
        <f>NA()</f>
        <v>#N/A</v>
      </c>
      <c r="AD43">
        <f t="shared" si="1"/>
        <v>0</v>
      </c>
    </row>
    <row r="44" spans="1:30" x14ac:dyDescent="0.2">
      <c r="A44">
        <v>171</v>
      </c>
      <c r="B44">
        <v>0</v>
      </c>
      <c r="C44" s="1">
        <v>0.36</v>
      </c>
      <c r="D44" s="1">
        <v>0.39</v>
      </c>
      <c r="E44">
        <f t="shared" si="0"/>
        <v>0</v>
      </c>
      <c r="X44">
        <v>171</v>
      </c>
      <c r="Y44">
        <v>0</v>
      </c>
      <c r="Z44" s="1">
        <v>0.36</v>
      </c>
      <c r="AA44" s="1">
        <v>0.39</v>
      </c>
      <c r="AB44" s="1">
        <f t="shared" si="2"/>
        <v>0.36</v>
      </c>
      <c r="AC44" s="1" t="e">
        <f>NA()</f>
        <v>#N/A</v>
      </c>
      <c r="AD44">
        <f t="shared" si="1"/>
        <v>0</v>
      </c>
    </row>
    <row r="45" spans="1:30" x14ac:dyDescent="0.2">
      <c r="A45">
        <v>174</v>
      </c>
      <c r="B45">
        <v>0</v>
      </c>
      <c r="C45" s="1">
        <v>1.05</v>
      </c>
      <c r="D45" s="1">
        <v>0.8</v>
      </c>
      <c r="E45">
        <f t="shared" si="0"/>
        <v>0</v>
      </c>
      <c r="X45">
        <v>174</v>
      </c>
      <c r="Y45">
        <v>0</v>
      </c>
      <c r="Z45" s="1">
        <v>1.05</v>
      </c>
      <c r="AA45" s="1">
        <v>0.8</v>
      </c>
      <c r="AB45" s="1">
        <f t="shared" si="2"/>
        <v>1.05</v>
      </c>
      <c r="AC45" s="1" t="e">
        <f>NA()</f>
        <v>#N/A</v>
      </c>
      <c r="AD45">
        <f t="shared" si="1"/>
        <v>0</v>
      </c>
    </row>
    <row r="46" spans="1:30" x14ac:dyDescent="0.2">
      <c r="A46">
        <v>176</v>
      </c>
      <c r="B46">
        <v>0</v>
      </c>
      <c r="C46" s="1">
        <v>3.585</v>
      </c>
      <c r="D46" s="1">
        <v>3.62</v>
      </c>
      <c r="E46">
        <f t="shared" si="0"/>
        <v>0</v>
      </c>
      <c r="X46">
        <v>176</v>
      </c>
      <c r="Y46">
        <v>0</v>
      </c>
      <c r="Z46" s="1">
        <v>3.585</v>
      </c>
      <c r="AA46" s="1">
        <v>3.62</v>
      </c>
      <c r="AB46" s="1">
        <f t="shared" si="2"/>
        <v>3.585</v>
      </c>
      <c r="AC46" s="1" t="e">
        <f>NA()</f>
        <v>#N/A</v>
      </c>
      <c r="AD46">
        <f t="shared" si="1"/>
        <v>0</v>
      </c>
    </row>
    <row r="47" spans="1:30" x14ac:dyDescent="0.2">
      <c r="A47">
        <v>177</v>
      </c>
      <c r="B47">
        <v>0</v>
      </c>
      <c r="C47" s="1">
        <v>1.665</v>
      </c>
      <c r="D47" s="1">
        <v>1.3466666666666667</v>
      </c>
      <c r="E47">
        <f t="shared" si="0"/>
        <v>0</v>
      </c>
      <c r="X47">
        <v>177</v>
      </c>
      <c r="Y47">
        <v>0</v>
      </c>
      <c r="Z47" s="1">
        <v>1.665</v>
      </c>
      <c r="AA47" s="1">
        <v>1.3466666666666667</v>
      </c>
      <c r="AB47" s="1">
        <f t="shared" si="2"/>
        <v>1.665</v>
      </c>
      <c r="AC47" s="1" t="e">
        <f>NA()</f>
        <v>#N/A</v>
      </c>
      <c r="AD47">
        <f t="shared" si="1"/>
        <v>0</v>
      </c>
    </row>
    <row r="48" spans="1:30" x14ac:dyDescent="0.2">
      <c r="A48">
        <v>180</v>
      </c>
      <c r="B48">
        <v>0</v>
      </c>
      <c r="C48" s="1">
        <v>1.7549999999999999</v>
      </c>
      <c r="D48" s="1">
        <v>1.9666666666666668</v>
      </c>
      <c r="E48">
        <f t="shared" si="0"/>
        <v>0</v>
      </c>
      <c r="X48">
        <v>180</v>
      </c>
      <c r="Y48">
        <v>0</v>
      </c>
      <c r="Z48" s="1">
        <v>1.7549999999999999</v>
      </c>
      <c r="AA48" s="1">
        <v>1.9666666666666668</v>
      </c>
      <c r="AB48" s="1">
        <f t="shared" si="2"/>
        <v>1.7549999999999999</v>
      </c>
      <c r="AC48" s="1" t="e">
        <f>NA()</f>
        <v>#N/A</v>
      </c>
      <c r="AD48">
        <f t="shared" si="1"/>
        <v>0</v>
      </c>
    </row>
    <row r="49" spans="1:30" x14ac:dyDescent="0.2">
      <c r="A49">
        <v>182</v>
      </c>
      <c r="B49">
        <v>0</v>
      </c>
      <c r="C49" s="1">
        <v>3.2650000000000001</v>
      </c>
      <c r="D49" s="1">
        <v>2.52</v>
      </c>
      <c r="E49">
        <f t="shared" si="0"/>
        <v>0</v>
      </c>
      <c r="X49">
        <v>182</v>
      </c>
      <c r="Y49">
        <v>0</v>
      </c>
      <c r="Z49" s="1">
        <v>3.2650000000000001</v>
      </c>
      <c r="AA49" s="1">
        <v>2.52</v>
      </c>
      <c r="AB49" s="1">
        <f t="shared" si="2"/>
        <v>3.2650000000000001</v>
      </c>
      <c r="AC49" s="1" t="e">
        <f>NA()</f>
        <v>#N/A</v>
      </c>
      <c r="AD49">
        <f t="shared" si="1"/>
        <v>0</v>
      </c>
    </row>
    <row r="50" spans="1:30" x14ac:dyDescent="0.2">
      <c r="A50">
        <v>183</v>
      </c>
      <c r="B50">
        <v>0</v>
      </c>
      <c r="C50" s="1">
        <v>2.11</v>
      </c>
      <c r="D50" s="1">
        <v>2.6566666666666667</v>
      </c>
      <c r="E50">
        <f t="shared" si="0"/>
        <v>0</v>
      </c>
      <c r="X50">
        <v>183</v>
      </c>
      <c r="Y50">
        <v>0</v>
      </c>
      <c r="Z50" s="1">
        <v>2.11</v>
      </c>
      <c r="AA50" s="1">
        <v>2.6566666666666667</v>
      </c>
      <c r="AB50" s="1">
        <f t="shared" si="2"/>
        <v>2.11</v>
      </c>
      <c r="AC50" s="1" t="e">
        <f>NA()</f>
        <v>#N/A</v>
      </c>
      <c r="AD50">
        <f t="shared" si="1"/>
        <v>0</v>
      </c>
    </row>
    <row r="51" spans="1:30" x14ac:dyDescent="0.2">
      <c r="A51">
        <v>186</v>
      </c>
      <c r="B51">
        <v>0</v>
      </c>
      <c r="C51" s="1">
        <v>6.0750000000000002</v>
      </c>
      <c r="D51" s="1">
        <v>6.9533333333333331</v>
      </c>
      <c r="E51">
        <f t="shared" si="0"/>
        <v>0</v>
      </c>
      <c r="X51">
        <v>186</v>
      </c>
      <c r="Y51">
        <v>0</v>
      </c>
      <c r="Z51" s="1">
        <v>6.0750000000000002</v>
      </c>
      <c r="AA51" s="1">
        <v>6.9533333333333331</v>
      </c>
      <c r="AB51" s="1">
        <f t="shared" si="2"/>
        <v>6.0750000000000002</v>
      </c>
      <c r="AC51" s="1" t="e">
        <f>NA()</f>
        <v>#N/A</v>
      </c>
      <c r="AD51">
        <f t="shared" si="1"/>
        <v>0</v>
      </c>
    </row>
    <row r="52" spans="1:30" x14ac:dyDescent="0.2">
      <c r="A52">
        <v>188</v>
      </c>
      <c r="B52">
        <v>0</v>
      </c>
      <c r="C52" s="1">
        <v>0.255</v>
      </c>
      <c r="D52" s="1">
        <v>8.3333333333333329E-2</v>
      </c>
      <c r="E52">
        <f t="shared" si="0"/>
        <v>0</v>
      </c>
      <c r="X52">
        <v>188</v>
      </c>
      <c r="Y52">
        <v>0</v>
      </c>
      <c r="Z52" s="1">
        <v>0.255</v>
      </c>
      <c r="AA52" s="1">
        <v>8.3333333333333329E-2</v>
      </c>
      <c r="AB52" s="1">
        <f t="shared" si="2"/>
        <v>0.255</v>
      </c>
      <c r="AC52" s="1" t="e">
        <f>NA()</f>
        <v>#N/A</v>
      </c>
      <c r="AD52">
        <f t="shared" si="1"/>
        <v>0</v>
      </c>
    </row>
    <row r="53" spans="1:30" x14ac:dyDescent="0.2">
      <c r="A53">
        <v>190</v>
      </c>
      <c r="B53">
        <v>0</v>
      </c>
      <c r="C53" s="1">
        <v>2.395</v>
      </c>
      <c r="D53" s="1">
        <v>2.0499999999999998</v>
      </c>
      <c r="E53">
        <f t="shared" si="0"/>
        <v>0</v>
      </c>
      <c r="X53">
        <v>190</v>
      </c>
      <c r="Y53">
        <v>0</v>
      </c>
      <c r="Z53" s="1">
        <v>2.395</v>
      </c>
      <c r="AA53" s="1">
        <v>2.0499999999999998</v>
      </c>
      <c r="AB53" s="1">
        <f t="shared" si="2"/>
        <v>2.395</v>
      </c>
      <c r="AC53" s="1" t="e">
        <f>NA()</f>
        <v>#N/A</v>
      </c>
      <c r="AD53">
        <f t="shared" si="1"/>
        <v>0</v>
      </c>
    </row>
    <row r="54" spans="1:30" x14ac:dyDescent="0.2">
      <c r="A54">
        <v>192</v>
      </c>
      <c r="B54">
        <v>0</v>
      </c>
      <c r="C54" s="1">
        <v>2.1549999999999998</v>
      </c>
      <c r="D54" s="1">
        <v>2.44</v>
      </c>
      <c r="E54">
        <f t="shared" si="0"/>
        <v>0</v>
      </c>
      <c r="X54">
        <v>192</v>
      </c>
      <c r="Y54">
        <v>0</v>
      </c>
      <c r="Z54" s="1">
        <v>2.1549999999999998</v>
      </c>
      <c r="AA54" s="1">
        <v>2.44</v>
      </c>
      <c r="AB54" s="1">
        <f t="shared" si="2"/>
        <v>2.1549999999999998</v>
      </c>
      <c r="AC54" s="1" t="e">
        <f>NA()</f>
        <v>#N/A</v>
      </c>
      <c r="AD54">
        <f t="shared" si="1"/>
        <v>0</v>
      </c>
    </row>
    <row r="55" spans="1:30" x14ac:dyDescent="0.2">
      <c r="A55">
        <v>194</v>
      </c>
      <c r="B55">
        <v>0</v>
      </c>
      <c r="C55" s="1">
        <v>1.5049999999999999</v>
      </c>
      <c r="D55" s="1">
        <v>0.94333333333333336</v>
      </c>
      <c r="E55">
        <f t="shared" si="0"/>
        <v>0</v>
      </c>
      <c r="X55">
        <v>194</v>
      </c>
      <c r="Y55">
        <v>0</v>
      </c>
      <c r="Z55" s="1">
        <v>1.5049999999999999</v>
      </c>
      <c r="AA55" s="1">
        <v>0.94333333333333336</v>
      </c>
      <c r="AB55" s="1">
        <f t="shared" si="2"/>
        <v>1.5049999999999999</v>
      </c>
      <c r="AC55" s="1" t="e">
        <f>NA()</f>
        <v>#N/A</v>
      </c>
      <c r="AD55">
        <f t="shared" si="1"/>
        <v>0</v>
      </c>
    </row>
    <row r="56" spans="1:30" x14ac:dyDescent="0.2">
      <c r="A56">
        <v>1</v>
      </c>
      <c r="B56">
        <v>1</v>
      </c>
      <c r="C56" s="1">
        <v>2.71</v>
      </c>
      <c r="D56" s="1">
        <v>2.2599999999999998</v>
      </c>
      <c r="E56">
        <f t="shared" si="0"/>
        <v>1</v>
      </c>
      <c r="X56">
        <v>1</v>
      </c>
      <c r="Y56">
        <v>1</v>
      </c>
      <c r="Z56" s="1">
        <v>2.71</v>
      </c>
      <c r="AA56" s="1">
        <v>2.2599999999999998</v>
      </c>
      <c r="AB56" s="1" t="e">
        <f>NA()</f>
        <v>#N/A</v>
      </c>
      <c r="AC56" s="1">
        <f>Z56</f>
        <v>2.71</v>
      </c>
      <c r="AD56">
        <f t="shared" si="1"/>
        <v>1</v>
      </c>
    </row>
    <row r="57" spans="1:30" x14ac:dyDescent="0.2">
      <c r="A57">
        <v>3</v>
      </c>
      <c r="B57">
        <v>1</v>
      </c>
      <c r="C57" s="1">
        <v>0.83499999999999996</v>
      </c>
      <c r="D57" s="1">
        <v>1.6033333333333335</v>
      </c>
      <c r="E57">
        <f t="shared" si="0"/>
        <v>1</v>
      </c>
      <c r="X57">
        <v>3</v>
      </c>
      <c r="Y57">
        <v>1</v>
      </c>
      <c r="Z57" s="1">
        <v>0.83499999999999996</v>
      </c>
      <c r="AA57" s="1">
        <v>1.6033333333333335</v>
      </c>
      <c r="AB57" s="1" t="e">
        <f>NA()</f>
        <v>#N/A</v>
      </c>
      <c r="AC57" s="1">
        <f t="shared" ref="AC57:AC109" si="3">Z57</f>
        <v>0.83499999999999996</v>
      </c>
      <c r="AD57">
        <f t="shared" si="1"/>
        <v>1</v>
      </c>
    </row>
    <row r="58" spans="1:30" x14ac:dyDescent="0.2">
      <c r="A58">
        <v>5</v>
      </c>
      <c r="B58">
        <v>1</v>
      </c>
      <c r="C58" s="1">
        <v>3.5449999999999999</v>
      </c>
      <c r="D58" s="1">
        <v>4.1066666666666665</v>
      </c>
      <c r="E58">
        <f t="shared" si="0"/>
        <v>1</v>
      </c>
      <c r="X58">
        <v>5</v>
      </c>
      <c r="Y58">
        <v>1</v>
      </c>
      <c r="Z58" s="1">
        <v>3.5449999999999999</v>
      </c>
      <c r="AA58" s="1">
        <v>4.1066666666666665</v>
      </c>
      <c r="AB58" s="1" t="e">
        <f>NA()</f>
        <v>#N/A</v>
      </c>
      <c r="AC58" s="1">
        <f t="shared" si="3"/>
        <v>3.5449999999999999</v>
      </c>
      <c r="AD58">
        <f t="shared" si="1"/>
        <v>1</v>
      </c>
    </row>
    <row r="59" spans="1:30" x14ac:dyDescent="0.2">
      <c r="A59">
        <v>8</v>
      </c>
      <c r="B59">
        <v>1</v>
      </c>
      <c r="C59" s="1">
        <v>0.60499999999999998</v>
      </c>
      <c r="D59" s="1">
        <v>0.54333333333333333</v>
      </c>
      <c r="E59">
        <f t="shared" si="0"/>
        <v>1</v>
      </c>
      <c r="X59">
        <v>8</v>
      </c>
      <c r="Y59">
        <v>1</v>
      </c>
      <c r="Z59" s="1">
        <v>0.60499999999999998</v>
      </c>
      <c r="AA59" s="1">
        <v>0.54333333333333333</v>
      </c>
      <c r="AB59" s="1" t="e">
        <f>NA()</f>
        <v>#N/A</v>
      </c>
      <c r="AC59" s="1">
        <f t="shared" si="3"/>
        <v>0.60499999999999998</v>
      </c>
      <c r="AD59">
        <f t="shared" si="1"/>
        <v>1</v>
      </c>
    </row>
    <row r="60" spans="1:30" x14ac:dyDescent="0.2">
      <c r="A60">
        <v>10</v>
      </c>
      <c r="B60">
        <v>1</v>
      </c>
      <c r="C60" s="1">
        <v>4.47</v>
      </c>
      <c r="D60" s="1">
        <v>3.64</v>
      </c>
      <c r="E60">
        <f t="shared" si="0"/>
        <v>1</v>
      </c>
      <c r="X60">
        <v>10</v>
      </c>
      <c r="Y60">
        <v>1</v>
      </c>
      <c r="Z60" s="1">
        <v>4.47</v>
      </c>
      <c r="AA60" s="1">
        <v>3.64</v>
      </c>
      <c r="AB60" s="1" t="e">
        <f>NA()</f>
        <v>#N/A</v>
      </c>
      <c r="AC60" s="1">
        <f t="shared" si="3"/>
        <v>4.47</v>
      </c>
      <c r="AD60">
        <f t="shared" si="1"/>
        <v>1</v>
      </c>
    </row>
    <row r="61" spans="1:30" x14ac:dyDescent="0.2">
      <c r="A61">
        <v>11</v>
      </c>
      <c r="B61">
        <v>1</v>
      </c>
      <c r="C61" s="1">
        <v>1.075</v>
      </c>
      <c r="D61" s="1">
        <v>1.22</v>
      </c>
      <c r="E61">
        <f t="shared" si="0"/>
        <v>1</v>
      </c>
      <c r="X61">
        <v>11</v>
      </c>
      <c r="Y61">
        <v>1</v>
      </c>
      <c r="Z61" s="1">
        <v>1.075</v>
      </c>
      <c r="AA61" s="1">
        <v>1.22</v>
      </c>
      <c r="AB61" s="1" t="e">
        <f>NA()</f>
        <v>#N/A</v>
      </c>
      <c r="AC61" s="1">
        <f t="shared" si="3"/>
        <v>1.075</v>
      </c>
      <c r="AD61">
        <f t="shared" si="1"/>
        <v>1</v>
      </c>
    </row>
    <row r="62" spans="1:30" x14ac:dyDescent="0.2">
      <c r="A62">
        <v>13</v>
      </c>
      <c r="B62">
        <v>1</v>
      </c>
      <c r="C62" s="1">
        <v>0.745</v>
      </c>
      <c r="D62" s="1">
        <v>0.54</v>
      </c>
      <c r="E62">
        <f t="shared" si="0"/>
        <v>1</v>
      </c>
      <c r="X62">
        <v>13</v>
      </c>
      <c r="Y62">
        <v>1</v>
      </c>
      <c r="Z62" s="1">
        <v>0.745</v>
      </c>
      <c r="AA62" s="1">
        <v>0.54</v>
      </c>
      <c r="AB62" s="1" t="e">
        <f>NA()</f>
        <v>#N/A</v>
      </c>
      <c r="AC62" s="1">
        <f t="shared" si="3"/>
        <v>0.745</v>
      </c>
      <c r="AD62">
        <f t="shared" si="1"/>
        <v>1</v>
      </c>
    </row>
    <row r="63" spans="1:30" x14ac:dyDescent="0.2">
      <c r="A63">
        <v>15</v>
      </c>
      <c r="B63">
        <v>1</v>
      </c>
      <c r="C63" s="1">
        <v>1.7050000000000001</v>
      </c>
      <c r="D63" s="1">
        <v>1.6133333333333333</v>
      </c>
      <c r="E63">
        <f t="shared" si="0"/>
        <v>1</v>
      </c>
      <c r="X63">
        <v>15</v>
      </c>
      <c r="Y63">
        <v>1</v>
      </c>
      <c r="Z63" s="1">
        <v>1.7050000000000001</v>
      </c>
      <c r="AA63" s="1">
        <v>1.6133333333333333</v>
      </c>
      <c r="AB63" s="1" t="e">
        <f>NA()</f>
        <v>#N/A</v>
      </c>
      <c r="AC63" s="1">
        <f t="shared" si="3"/>
        <v>1.7050000000000001</v>
      </c>
      <c r="AD63">
        <f t="shared" si="1"/>
        <v>1</v>
      </c>
    </row>
    <row r="64" spans="1:30" x14ac:dyDescent="0.2">
      <c r="A64">
        <v>45</v>
      </c>
      <c r="B64">
        <v>1</v>
      </c>
      <c r="C64" s="1">
        <v>0.36</v>
      </c>
      <c r="D64" s="1">
        <v>0.25</v>
      </c>
      <c r="E64">
        <f t="shared" si="0"/>
        <v>1</v>
      </c>
      <c r="X64">
        <v>45</v>
      </c>
      <c r="Y64">
        <v>1</v>
      </c>
      <c r="Z64" s="1">
        <v>0.36</v>
      </c>
      <c r="AA64" s="1">
        <v>0.25</v>
      </c>
      <c r="AB64" s="1" t="e">
        <f>NA()</f>
        <v>#N/A</v>
      </c>
      <c r="AC64" s="1">
        <f t="shared" si="3"/>
        <v>0.36</v>
      </c>
      <c r="AD64">
        <f t="shared" si="1"/>
        <v>1</v>
      </c>
    </row>
    <row r="65" spans="1:30" x14ac:dyDescent="0.2">
      <c r="A65">
        <v>48</v>
      </c>
      <c r="B65">
        <v>1</v>
      </c>
      <c r="C65" s="1">
        <v>0.37</v>
      </c>
      <c r="D65" s="1">
        <v>0.44</v>
      </c>
      <c r="E65">
        <f t="shared" si="0"/>
        <v>1</v>
      </c>
      <c r="X65">
        <v>48</v>
      </c>
      <c r="Y65">
        <v>1</v>
      </c>
      <c r="Z65" s="1">
        <v>0.37</v>
      </c>
      <c r="AA65" s="1">
        <v>0.44</v>
      </c>
      <c r="AB65" s="1" t="e">
        <f>NA()</f>
        <v>#N/A</v>
      </c>
      <c r="AC65" s="1">
        <f t="shared" si="3"/>
        <v>0.37</v>
      </c>
      <c r="AD65">
        <f t="shared" si="1"/>
        <v>1</v>
      </c>
    </row>
    <row r="66" spans="1:30" x14ac:dyDescent="0.2">
      <c r="A66">
        <v>49</v>
      </c>
      <c r="B66">
        <v>1</v>
      </c>
      <c r="C66" s="1">
        <v>0.65500000000000003</v>
      </c>
      <c r="D66" s="1">
        <v>0.47333333333333333</v>
      </c>
      <c r="E66">
        <f t="shared" ref="E66:E109" si="4">B66</f>
        <v>1</v>
      </c>
      <c r="X66">
        <v>49</v>
      </c>
      <c r="Y66">
        <v>1</v>
      </c>
      <c r="Z66" s="1">
        <v>0.65500000000000003</v>
      </c>
      <c r="AA66" s="1">
        <v>0.47333333333333333</v>
      </c>
      <c r="AB66" s="1" t="e">
        <f>NA()</f>
        <v>#N/A</v>
      </c>
      <c r="AC66" s="1">
        <f t="shared" si="3"/>
        <v>0.65500000000000003</v>
      </c>
      <c r="AD66">
        <f t="shared" ref="AD66:AD109" si="5">Y66</f>
        <v>1</v>
      </c>
    </row>
    <row r="67" spans="1:30" x14ac:dyDescent="0.2">
      <c r="A67">
        <v>52</v>
      </c>
      <c r="B67">
        <v>1</v>
      </c>
      <c r="C67" s="1">
        <v>2.08</v>
      </c>
      <c r="D67" s="1">
        <v>1.42</v>
      </c>
      <c r="E67">
        <f t="shared" si="4"/>
        <v>1</v>
      </c>
      <c r="X67">
        <v>52</v>
      </c>
      <c r="Y67">
        <v>1</v>
      </c>
      <c r="Z67" s="1">
        <v>2.08</v>
      </c>
      <c r="AA67" s="1">
        <v>1.42</v>
      </c>
      <c r="AB67" s="1" t="e">
        <f>NA()</f>
        <v>#N/A</v>
      </c>
      <c r="AC67" s="1">
        <f t="shared" si="3"/>
        <v>2.08</v>
      </c>
      <c r="AD67">
        <f t="shared" si="5"/>
        <v>1</v>
      </c>
    </row>
    <row r="68" spans="1:30" x14ac:dyDescent="0.2">
      <c r="A68">
        <v>54</v>
      </c>
      <c r="B68">
        <v>1</v>
      </c>
      <c r="C68" s="1">
        <v>0.97</v>
      </c>
      <c r="D68" s="1">
        <v>0.91666666666666663</v>
      </c>
      <c r="E68">
        <f t="shared" si="4"/>
        <v>1</v>
      </c>
      <c r="X68">
        <v>54</v>
      </c>
      <c r="Y68">
        <v>1</v>
      </c>
      <c r="Z68" s="1">
        <v>0.97</v>
      </c>
      <c r="AA68" s="1">
        <v>0.91666666666666663</v>
      </c>
      <c r="AB68" s="1" t="e">
        <f>NA()</f>
        <v>#N/A</v>
      </c>
      <c r="AC68" s="1">
        <f t="shared" si="3"/>
        <v>0.97</v>
      </c>
      <c r="AD68">
        <f t="shared" si="5"/>
        <v>1</v>
      </c>
    </row>
    <row r="69" spans="1:30" x14ac:dyDescent="0.2">
      <c r="A69">
        <v>55</v>
      </c>
      <c r="B69">
        <v>1</v>
      </c>
      <c r="C69" s="1">
        <v>0.82499999999999996</v>
      </c>
      <c r="D69" s="1">
        <v>0.54333333333333333</v>
      </c>
      <c r="E69">
        <f t="shared" si="4"/>
        <v>1</v>
      </c>
      <c r="X69">
        <v>55</v>
      </c>
      <c r="Y69">
        <v>1</v>
      </c>
      <c r="Z69" s="1">
        <v>0.82499999999999996</v>
      </c>
      <c r="AA69" s="1">
        <v>0.54333333333333333</v>
      </c>
      <c r="AB69" s="1" t="e">
        <f>NA()</f>
        <v>#N/A</v>
      </c>
      <c r="AC69" s="1">
        <f t="shared" si="3"/>
        <v>0.82499999999999996</v>
      </c>
      <c r="AD69">
        <f t="shared" si="5"/>
        <v>1</v>
      </c>
    </row>
    <row r="70" spans="1:30" x14ac:dyDescent="0.2">
      <c r="A70">
        <v>58</v>
      </c>
      <c r="B70">
        <v>1</v>
      </c>
      <c r="C70" s="1">
        <v>1.1000000000000001</v>
      </c>
      <c r="D70" s="1">
        <v>1.8066666666666666</v>
      </c>
      <c r="E70">
        <f t="shared" si="4"/>
        <v>1</v>
      </c>
      <c r="X70">
        <v>58</v>
      </c>
      <c r="Y70">
        <v>1</v>
      </c>
      <c r="Z70" s="1">
        <v>1.1000000000000001</v>
      </c>
      <c r="AA70" s="1">
        <v>1.8066666666666666</v>
      </c>
      <c r="AB70" s="1" t="e">
        <f>NA()</f>
        <v>#N/A</v>
      </c>
      <c r="AC70" s="1">
        <f t="shared" si="3"/>
        <v>1.1000000000000001</v>
      </c>
      <c r="AD70">
        <f t="shared" si="5"/>
        <v>1</v>
      </c>
    </row>
    <row r="71" spans="1:30" x14ac:dyDescent="0.2">
      <c r="A71">
        <v>60</v>
      </c>
      <c r="B71">
        <v>1</v>
      </c>
      <c r="C71" s="1">
        <v>1.125</v>
      </c>
      <c r="D71" s="1">
        <v>1.656666666666667</v>
      </c>
      <c r="E71">
        <f t="shared" si="4"/>
        <v>1</v>
      </c>
      <c r="X71">
        <v>60</v>
      </c>
      <c r="Y71">
        <v>1</v>
      </c>
      <c r="Z71" s="1">
        <v>1.125</v>
      </c>
      <c r="AA71" s="1">
        <v>1.656666666666667</v>
      </c>
      <c r="AB71" s="1" t="e">
        <f>NA()</f>
        <v>#N/A</v>
      </c>
      <c r="AC71" s="1">
        <f t="shared" si="3"/>
        <v>1.125</v>
      </c>
      <c r="AD71">
        <f t="shared" si="5"/>
        <v>1</v>
      </c>
    </row>
    <row r="72" spans="1:30" x14ac:dyDescent="0.2">
      <c r="A72">
        <v>62</v>
      </c>
      <c r="B72">
        <v>1</v>
      </c>
      <c r="C72" s="1">
        <v>0.95499999999999996</v>
      </c>
      <c r="D72" s="1">
        <v>1.1133333333333333</v>
      </c>
      <c r="E72">
        <f t="shared" si="4"/>
        <v>1</v>
      </c>
      <c r="X72">
        <v>62</v>
      </c>
      <c r="Y72">
        <v>1</v>
      </c>
      <c r="Z72" s="1">
        <v>0.95499999999999996</v>
      </c>
      <c r="AA72" s="1">
        <v>1.1133333333333333</v>
      </c>
      <c r="AB72" s="1" t="e">
        <f>NA()</f>
        <v>#N/A</v>
      </c>
      <c r="AC72" s="1">
        <f t="shared" si="3"/>
        <v>0.95499999999999996</v>
      </c>
      <c r="AD72">
        <f t="shared" si="5"/>
        <v>1</v>
      </c>
    </row>
    <row r="73" spans="1:30" x14ac:dyDescent="0.2">
      <c r="A73">
        <v>63</v>
      </c>
      <c r="B73">
        <v>1</v>
      </c>
      <c r="C73" s="1">
        <v>2.99</v>
      </c>
      <c r="D73" s="1">
        <v>3.6833333333333336</v>
      </c>
      <c r="E73">
        <f t="shared" si="4"/>
        <v>1</v>
      </c>
      <c r="X73">
        <v>63</v>
      </c>
      <c r="Y73">
        <v>1</v>
      </c>
      <c r="Z73" s="1">
        <v>2.99</v>
      </c>
      <c r="AA73" s="1">
        <v>3.6833333333333336</v>
      </c>
      <c r="AB73" s="1" t="e">
        <f>NA()</f>
        <v>#N/A</v>
      </c>
      <c r="AC73" s="1">
        <f t="shared" si="3"/>
        <v>2.99</v>
      </c>
      <c r="AD73">
        <f t="shared" si="5"/>
        <v>1</v>
      </c>
    </row>
    <row r="74" spans="1:30" x14ac:dyDescent="0.2">
      <c r="A74">
        <v>65</v>
      </c>
      <c r="B74">
        <v>1</v>
      </c>
      <c r="C74" s="1">
        <v>0.41499999999999998</v>
      </c>
      <c r="D74" s="1">
        <v>0.51666666666666672</v>
      </c>
      <c r="E74">
        <f t="shared" si="4"/>
        <v>1</v>
      </c>
      <c r="X74">
        <v>65</v>
      </c>
      <c r="Y74">
        <v>1</v>
      </c>
      <c r="Z74" s="1">
        <v>0.41499999999999998</v>
      </c>
      <c r="AA74" s="1">
        <v>0.51666666666666672</v>
      </c>
      <c r="AB74" s="1" t="e">
        <f>NA()</f>
        <v>#N/A</v>
      </c>
      <c r="AC74" s="1">
        <f t="shared" si="3"/>
        <v>0.41499999999999998</v>
      </c>
      <c r="AD74">
        <f t="shared" si="5"/>
        <v>1</v>
      </c>
    </row>
    <row r="75" spans="1:30" x14ac:dyDescent="0.2">
      <c r="A75">
        <v>68</v>
      </c>
      <c r="B75">
        <v>1</v>
      </c>
      <c r="C75" s="1">
        <v>0.80500000000000005</v>
      </c>
      <c r="D75" s="1">
        <v>0.53333333333333333</v>
      </c>
      <c r="E75">
        <f t="shared" si="4"/>
        <v>1</v>
      </c>
      <c r="X75">
        <v>68</v>
      </c>
      <c r="Y75">
        <v>1</v>
      </c>
      <c r="Z75" s="1">
        <v>0.80500000000000005</v>
      </c>
      <c r="AA75" s="1">
        <v>0.53333333333333333</v>
      </c>
      <c r="AB75" s="1" t="e">
        <f>NA()</f>
        <v>#N/A</v>
      </c>
      <c r="AC75" s="1">
        <f t="shared" si="3"/>
        <v>0.80500000000000005</v>
      </c>
      <c r="AD75">
        <f t="shared" si="5"/>
        <v>1</v>
      </c>
    </row>
    <row r="76" spans="1:30" x14ac:dyDescent="0.2">
      <c r="A76">
        <v>69</v>
      </c>
      <c r="B76">
        <v>1</v>
      </c>
      <c r="C76" s="1">
        <v>1.05</v>
      </c>
      <c r="D76" s="1">
        <v>0.62333333333333329</v>
      </c>
      <c r="E76">
        <f t="shared" si="4"/>
        <v>1</v>
      </c>
      <c r="X76">
        <v>69</v>
      </c>
      <c r="Y76">
        <v>1</v>
      </c>
      <c r="Z76" s="1">
        <v>1.05</v>
      </c>
      <c r="AA76" s="1">
        <v>0.62333333333333329</v>
      </c>
      <c r="AB76" s="1" t="e">
        <f>NA()</f>
        <v>#N/A</v>
      </c>
      <c r="AC76" s="1">
        <f t="shared" si="3"/>
        <v>1.05</v>
      </c>
      <c r="AD76">
        <f t="shared" si="5"/>
        <v>1</v>
      </c>
    </row>
    <row r="77" spans="1:30" x14ac:dyDescent="0.2">
      <c r="A77">
        <v>96</v>
      </c>
      <c r="B77">
        <v>1</v>
      </c>
      <c r="C77" s="1">
        <v>1.61</v>
      </c>
      <c r="D77" s="1">
        <v>1.8633333333333333</v>
      </c>
      <c r="E77">
        <f t="shared" si="4"/>
        <v>1</v>
      </c>
      <c r="X77">
        <v>96</v>
      </c>
      <c r="Y77">
        <v>1</v>
      </c>
      <c r="Z77" s="1">
        <v>1.61</v>
      </c>
      <c r="AA77" s="1">
        <v>1.8633333333333333</v>
      </c>
      <c r="AB77" s="1" t="e">
        <f>NA()</f>
        <v>#N/A</v>
      </c>
      <c r="AC77" s="1">
        <f t="shared" si="3"/>
        <v>1.61</v>
      </c>
      <c r="AD77">
        <f t="shared" si="5"/>
        <v>1</v>
      </c>
    </row>
    <row r="78" spans="1:30" x14ac:dyDescent="0.2">
      <c r="A78">
        <v>97</v>
      </c>
      <c r="B78">
        <v>1</v>
      </c>
      <c r="C78" s="1">
        <v>0.14499999999999999</v>
      </c>
      <c r="D78" s="1">
        <v>0.11333333333333333</v>
      </c>
      <c r="E78">
        <f t="shared" si="4"/>
        <v>1</v>
      </c>
      <c r="X78">
        <v>97</v>
      </c>
      <c r="Y78">
        <v>1</v>
      </c>
      <c r="Z78" s="1">
        <v>0.14499999999999999</v>
      </c>
      <c r="AA78" s="1">
        <v>0.11333333333333333</v>
      </c>
      <c r="AB78" s="1" t="e">
        <f>NA()</f>
        <v>#N/A</v>
      </c>
      <c r="AC78" s="1">
        <f t="shared" si="3"/>
        <v>0.14499999999999999</v>
      </c>
      <c r="AD78">
        <f t="shared" si="5"/>
        <v>1</v>
      </c>
    </row>
    <row r="79" spans="1:30" x14ac:dyDescent="0.2">
      <c r="A79">
        <v>100</v>
      </c>
      <c r="B79">
        <v>1</v>
      </c>
      <c r="C79" s="1">
        <v>2.5649999999999999</v>
      </c>
      <c r="D79" s="1">
        <v>1.7933333333333337</v>
      </c>
      <c r="E79">
        <f t="shared" si="4"/>
        <v>1</v>
      </c>
      <c r="X79">
        <v>100</v>
      </c>
      <c r="Y79">
        <v>1</v>
      </c>
      <c r="Z79" s="1">
        <v>2.5649999999999999</v>
      </c>
      <c r="AA79" s="1">
        <v>1.7933333333333337</v>
      </c>
      <c r="AB79" s="1" t="e">
        <f>NA()</f>
        <v>#N/A</v>
      </c>
      <c r="AC79" s="1">
        <f t="shared" si="3"/>
        <v>2.5649999999999999</v>
      </c>
      <c r="AD79">
        <f t="shared" si="5"/>
        <v>1</v>
      </c>
    </row>
    <row r="80" spans="1:30" x14ac:dyDescent="0.2">
      <c r="A80">
        <v>102</v>
      </c>
      <c r="B80">
        <v>1</v>
      </c>
      <c r="C80" s="1">
        <v>2.46</v>
      </c>
      <c r="D80" s="1">
        <v>2.2533333333333334</v>
      </c>
      <c r="E80">
        <f t="shared" si="4"/>
        <v>1</v>
      </c>
      <c r="X80">
        <v>102</v>
      </c>
      <c r="Y80">
        <v>1</v>
      </c>
      <c r="Z80" s="1">
        <v>2.46</v>
      </c>
      <c r="AA80" s="1">
        <v>2.2533333333333334</v>
      </c>
      <c r="AB80" s="1" t="e">
        <f>NA()</f>
        <v>#N/A</v>
      </c>
      <c r="AC80" s="1">
        <f t="shared" si="3"/>
        <v>2.46</v>
      </c>
      <c r="AD80">
        <f t="shared" si="5"/>
        <v>1</v>
      </c>
    </row>
    <row r="81" spans="1:30" x14ac:dyDescent="0.2">
      <c r="A81">
        <v>104</v>
      </c>
      <c r="B81">
        <v>1</v>
      </c>
      <c r="C81" s="1">
        <v>7.4999999999999997E-2</v>
      </c>
      <c r="D81" s="1">
        <v>2.6666666666666668E-2</v>
      </c>
      <c r="E81">
        <f t="shared" si="4"/>
        <v>1</v>
      </c>
      <c r="X81">
        <v>104</v>
      </c>
      <c r="Y81">
        <v>1</v>
      </c>
      <c r="Z81" s="1">
        <v>7.4999999999999997E-2</v>
      </c>
      <c r="AA81" s="1">
        <v>2.6666666666666668E-2</v>
      </c>
      <c r="AB81" s="1" t="e">
        <f>NA()</f>
        <v>#N/A</v>
      </c>
      <c r="AC81" s="1">
        <f t="shared" si="3"/>
        <v>7.4999999999999997E-2</v>
      </c>
      <c r="AD81">
        <f t="shared" si="5"/>
        <v>1</v>
      </c>
    </row>
    <row r="82" spans="1:30" x14ac:dyDescent="0.2">
      <c r="A82">
        <v>105</v>
      </c>
      <c r="B82">
        <v>1</v>
      </c>
      <c r="C82" s="1">
        <v>0.66500000000000004</v>
      </c>
      <c r="D82" s="1">
        <v>0.6366666666666666</v>
      </c>
      <c r="E82">
        <f t="shared" si="4"/>
        <v>1</v>
      </c>
      <c r="X82">
        <v>105</v>
      </c>
      <c r="Y82">
        <v>1</v>
      </c>
      <c r="Z82" s="1">
        <v>0.66500000000000004</v>
      </c>
      <c r="AA82" s="1">
        <v>0.6366666666666666</v>
      </c>
      <c r="AB82" s="1" t="e">
        <f>NA()</f>
        <v>#N/A</v>
      </c>
      <c r="AC82" s="1">
        <f t="shared" si="3"/>
        <v>0.66500000000000004</v>
      </c>
      <c r="AD82">
        <f t="shared" si="5"/>
        <v>1</v>
      </c>
    </row>
    <row r="83" spans="1:30" x14ac:dyDescent="0.2">
      <c r="A83">
        <v>107</v>
      </c>
      <c r="B83">
        <v>1</v>
      </c>
      <c r="C83" s="1">
        <v>0.92</v>
      </c>
      <c r="D83" s="1">
        <v>1.66</v>
      </c>
      <c r="E83">
        <f t="shared" si="4"/>
        <v>1</v>
      </c>
      <c r="X83">
        <v>107</v>
      </c>
      <c r="Y83">
        <v>1</v>
      </c>
      <c r="Z83" s="1">
        <v>0.92</v>
      </c>
      <c r="AA83" s="1">
        <v>1.66</v>
      </c>
      <c r="AB83" s="1" t="e">
        <f>NA()</f>
        <v>#N/A</v>
      </c>
      <c r="AC83" s="1">
        <f t="shared" si="3"/>
        <v>0.92</v>
      </c>
      <c r="AD83">
        <f t="shared" si="5"/>
        <v>1</v>
      </c>
    </row>
    <row r="84" spans="1:30" x14ac:dyDescent="0.2">
      <c r="A84">
        <v>109</v>
      </c>
      <c r="B84">
        <v>1</v>
      </c>
      <c r="C84" s="1">
        <v>5.5E-2</v>
      </c>
      <c r="D84" s="1">
        <v>0.11333333333333334</v>
      </c>
      <c r="E84">
        <f t="shared" si="4"/>
        <v>1</v>
      </c>
      <c r="X84">
        <v>109</v>
      </c>
      <c r="Y84">
        <v>1</v>
      </c>
      <c r="Z84" s="1">
        <v>5.5E-2</v>
      </c>
      <c r="AA84" s="1">
        <v>0.11333333333333334</v>
      </c>
      <c r="AB84" s="1" t="e">
        <f>NA()</f>
        <v>#N/A</v>
      </c>
      <c r="AC84" s="1">
        <f t="shared" si="3"/>
        <v>5.5E-2</v>
      </c>
      <c r="AD84">
        <f t="shared" si="5"/>
        <v>1</v>
      </c>
    </row>
    <row r="85" spans="1:30" x14ac:dyDescent="0.2">
      <c r="A85">
        <v>111</v>
      </c>
      <c r="B85">
        <v>1</v>
      </c>
      <c r="C85" s="1">
        <v>2.38</v>
      </c>
      <c r="D85" s="1">
        <v>2.1466666666666665</v>
      </c>
      <c r="E85">
        <f t="shared" si="4"/>
        <v>1</v>
      </c>
      <c r="X85">
        <v>111</v>
      </c>
      <c r="Y85">
        <v>1</v>
      </c>
      <c r="Z85" s="1">
        <v>2.38</v>
      </c>
      <c r="AA85" s="1">
        <v>2.1466666666666665</v>
      </c>
      <c r="AB85" s="1" t="e">
        <f>NA()</f>
        <v>#N/A</v>
      </c>
      <c r="AC85" s="1">
        <f t="shared" si="3"/>
        <v>2.38</v>
      </c>
      <c r="AD85">
        <f t="shared" si="5"/>
        <v>1</v>
      </c>
    </row>
    <row r="86" spans="1:30" x14ac:dyDescent="0.2">
      <c r="A86">
        <v>113</v>
      </c>
      <c r="B86">
        <v>1</v>
      </c>
      <c r="C86" s="1">
        <v>3.2450000000000001</v>
      </c>
      <c r="D86" s="1">
        <v>3.2533333333333334</v>
      </c>
      <c r="E86">
        <f t="shared" si="4"/>
        <v>1</v>
      </c>
      <c r="X86">
        <v>113</v>
      </c>
      <c r="Y86">
        <v>1</v>
      </c>
      <c r="Z86" s="1">
        <v>3.2450000000000001</v>
      </c>
      <c r="AA86" s="1">
        <v>3.2533333333333334</v>
      </c>
      <c r="AB86" s="1" t="e">
        <f>NA()</f>
        <v>#N/A</v>
      </c>
      <c r="AC86" s="1">
        <f t="shared" si="3"/>
        <v>3.2450000000000001</v>
      </c>
      <c r="AD86">
        <f t="shared" si="5"/>
        <v>1</v>
      </c>
    </row>
    <row r="87" spans="1:30" x14ac:dyDescent="0.2">
      <c r="A87">
        <v>115</v>
      </c>
      <c r="B87">
        <v>1</v>
      </c>
      <c r="C87" s="1">
        <v>2.85</v>
      </c>
      <c r="D87" s="1">
        <v>3.0766666666666667</v>
      </c>
      <c r="E87">
        <f t="shared" si="4"/>
        <v>1</v>
      </c>
      <c r="X87">
        <v>115</v>
      </c>
      <c r="Y87">
        <v>1</v>
      </c>
      <c r="Z87" s="1">
        <v>2.85</v>
      </c>
      <c r="AA87" s="1">
        <v>3.0766666666666667</v>
      </c>
      <c r="AB87" s="1" t="e">
        <f>NA()</f>
        <v>#N/A</v>
      </c>
      <c r="AC87" s="1">
        <f t="shared" si="3"/>
        <v>2.85</v>
      </c>
      <c r="AD87">
        <f t="shared" si="5"/>
        <v>1</v>
      </c>
    </row>
    <row r="88" spans="1:30" x14ac:dyDescent="0.2">
      <c r="A88">
        <v>118</v>
      </c>
      <c r="B88">
        <v>1</v>
      </c>
      <c r="C88" s="1">
        <v>2.3250000000000002</v>
      </c>
      <c r="D88" s="1">
        <v>1.47</v>
      </c>
      <c r="E88">
        <f t="shared" si="4"/>
        <v>1</v>
      </c>
      <c r="X88">
        <v>118</v>
      </c>
      <c r="Y88">
        <v>1</v>
      </c>
      <c r="Z88" s="1">
        <v>2.3250000000000002</v>
      </c>
      <c r="AA88" s="1">
        <v>1.47</v>
      </c>
      <c r="AB88" s="1" t="e">
        <f>NA()</f>
        <v>#N/A</v>
      </c>
      <c r="AC88" s="1">
        <f t="shared" si="3"/>
        <v>2.3250000000000002</v>
      </c>
      <c r="AD88">
        <f t="shared" si="5"/>
        <v>1</v>
      </c>
    </row>
    <row r="89" spans="1:30" x14ac:dyDescent="0.2">
      <c r="A89">
        <v>119</v>
      </c>
      <c r="B89">
        <v>1</v>
      </c>
      <c r="C89" s="1">
        <v>1.1100000000000001</v>
      </c>
      <c r="D89" s="1">
        <v>1.8833333333333335</v>
      </c>
      <c r="E89">
        <f t="shared" si="4"/>
        <v>1</v>
      </c>
      <c r="X89">
        <v>119</v>
      </c>
      <c r="Y89">
        <v>1</v>
      </c>
      <c r="Z89" s="1">
        <v>1.1100000000000001</v>
      </c>
      <c r="AA89" s="1">
        <v>1.8833333333333335</v>
      </c>
      <c r="AB89" s="1" t="e">
        <f>NA()</f>
        <v>#N/A</v>
      </c>
      <c r="AC89" s="1">
        <f t="shared" si="3"/>
        <v>1.1100000000000001</v>
      </c>
      <c r="AD89">
        <f t="shared" si="5"/>
        <v>1</v>
      </c>
    </row>
    <row r="90" spans="1:30" x14ac:dyDescent="0.2">
      <c r="A90">
        <v>122</v>
      </c>
      <c r="B90">
        <v>1</v>
      </c>
      <c r="C90" s="1">
        <v>1.2949999999999999</v>
      </c>
      <c r="D90" s="1">
        <v>1.49</v>
      </c>
      <c r="E90">
        <f t="shared" si="4"/>
        <v>1</v>
      </c>
      <c r="X90">
        <v>122</v>
      </c>
      <c r="Y90">
        <v>1</v>
      </c>
      <c r="Z90" s="1">
        <v>1.2949999999999999</v>
      </c>
      <c r="AA90" s="1">
        <v>1.49</v>
      </c>
      <c r="AB90" s="1" t="e">
        <f>NA()</f>
        <v>#N/A</v>
      </c>
      <c r="AC90" s="1">
        <f t="shared" si="3"/>
        <v>1.2949999999999999</v>
      </c>
      <c r="AD90">
        <f t="shared" si="5"/>
        <v>1</v>
      </c>
    </row>
    <row r="91" spans="1:30" x14ac:dyDescent="0.2">
      <c r="A91">
        <v>123</v>
      </c>
      <c r="B91">
        <v>1</v>
      </c>
      <c r="C91" s="1">
        <v>2.5750000000000002</v>
      </c>
      <c r="D91" s="1">
        <v>2</v>
      </c>
      <c r="E91">
        <f t="shared" si="4"/>
        <v>1</v>
      </c>
      <c r="X91">
        <v>123</v>
      </c>
      <c r="Y91">
        <v>1</v>
      </c>
      <c r="Z91" s="1">
        <v>2.5750000000000002</v>
      </c>
      <c r="AA91" s="1">
        <v>2</v>
      </c>
      <c r="AB91" s="1" t="e">
        <f>NA()</f>
        <v>#N/A</v>
      </c>
      <c r="AC91" s="1">
        <f t="shared" si="3"/>
        <v>2.5750000000000002</v>
      </c>
      <c r="AD91">
        <f t="shared" si="5"/>
        <v>1</v>
      </c>
    </row>
    <row r="92" spans="1:30" x14ac:dyDescent="0.2">
      <c r="A92">
        <v>126</v>
      </c>
      <c r="B92">
        <v>1</v>
      </c>
      <c r="C92" s="1">
        <v>2.39</v>
      </c>
      <c r="D92" s="1">
        <v>2.3066666666666666</v>
      </c>
      <c r="E92">
        <f t="shared" si="4"/>
        <v>1</v>
      </c>
      <c r="X92">
        <v>126</v>
      </c>
      <c r="Y92">
        <v>1</v>
      </c>
      <c r="Z92" s="1">
        <v>2.39</v>
      </c>
      <c r="AA92" s="1">
        <v>2.3066666666666666</v>
      </c>
      <c r="AB92" s="1" t="e">
        <f>NA()</f>
        <v>#N/A</v>
      </c>
      <c r="AC92" s="1">
        <f t="shared" si="3"/>
        <v>2.39</v>
      </c>
      <c r="AD92">
        <f t="shared" si="5"/>
        <v>1</v>
      </c>
    </row>
    <row r="93" spans="1:30" x14ac:dyDescent="0.2">
      <c r="A93">
        <v>128</v>
      </c>
      <c r="B93">
        <v>1</v>
      </c>
      <c r="C93" s="1">
        <v>3.66</v>
      </c>
      <c r="D93" s="1">
        <v>3.11</v>
      </c>
      <c r="E93">
        <f t="shared" si="4"/>
        <v>1</v>
      </c>
      <c r="X93">
        <v>128</v>
      </c>
      <c r="Y93">
        <v>1</v>
      </c>
      <c r="Z93" s="1">
        <v>3.66</v>
      </c>
      <c r="AA93" s="1">
        <v>3.11</v>
      </c>
      <c r="AB93" s="1" t="e">
        <f>NA()</f>
        <v>#N/A</v>
      </c>
      <c r="AC93" s="1">
        <f t="shared" si="3"/>
        <v>3.66</v>
      </c>
      <c r="AD93">
        <f t="shared" si="5"/>
        <v>1</v>
      </c>
    </row>
    <row r="94" spans="1:30" x14ac:dyDescent="0.2">
      <c r="A94">
        <v>130</v>
      </c>
      <c r="B94">
        <v>1</v>
      </c>
      <c r="C94" s="1">
        <v>1.44</v>
      </c>
      <c r="D94" s="1">
        <v>0.80666666666666664</v>
      </c>
      <c r="E94">
        <f t="shared" si="4"/>
        <v>1</v>
      </c>
      <c r="X94">
        <v>130</v>
      </c>
      <c r="Y94">
        <v>1</v>
      </c>
      <c r="Z94" s="1">
        <v>1.44</v>
      </c>
      <c r="AA94" s="1">
        <v>0.80666666666666664</v>
      </c>
      <c r="AB94" s="1" t="e">
        <f>NA()</f>
        <v>#N/A</v>
      </c>
      <c r="AC94" s="1">
        <f t="shared" si="3"/>
        <v>1.44</v>
      </c>
      <c r="AD94">
        <f t="shared" si="5"/>
        <v>1</v>
      </c>
    </row>
    <row r="95" spans="1:30" x14ac:dyDescent="0.2">
      <c r="A95">
        <v>132</v>
      </c>
      <c r="B95">
        <v>1</v>
      </c>
      <c r="C95" s="1">
        <v>0.77</v>
      </c>
      <c r="D95" s="1">
        <v>0.38</v>
      </c>
      <c r="E95">
        <f t="shared" si="4"/>
        <v>1</v>
      </c>
      <c r="X95">
        <v>132</v>
      </c>
      <c r="Y95">
        <v>1</v>
      </c>
      <c r="Z95" s="1">
        <v>0.77</v>
      </c>
      <c r="AA95" s="1">
        <v>0.38</v>
      </c>
      <c r="AB95" s="1" t="e">
        <f>NA()</f>
        <v>#N/A</v>
      </c>
      <c r="AC95" s="1">
        <f t="shared" si="3"/>
        <v>0.77</v>
      </c>
      <c r="AD95">
        <f t="shared" si="5"/>
        <v>1</v>
      </c>
    </row>
    <row r="96" spans="1:30" x14ac:dyDescent="0.2">
      <c r="A96">
        <v>133</v>
      </c>
      <c r="B96">
        <v>1</v>
      </c>
      <c r="C96" s="1">
        <v>0.42</v>
      </c>
      <c r="D96" s="1">
        <v>0.23333333333333331</v>
      </c>
      <c r="E96">
        <f t="shared" si="4"/>
        <v>1</v>
      </c>
      <c r="X96">
        <v>133</v>
      </c>
      <c r="Y96">
        <v>1</v>
      </c>
      <c r="Z96" s="1">
        <v>0.42</v>
      </c>
      <c r="AA96" s="1">
        <v>0.23333333333333331</v>
      </c>
      <c r="AB96" s="1" t="e">
        <f>NA()</f>
        <v>#N/A</v>
      </c>
      <c r="AC96" s="1">
        <f t="shared" si="3"/>
        <v>0.42</v>
      </c>
      <c r="AD96">
        <f t="shared" si="5"/>
        <v>1</v>
      </c>
    </row>
    <row r="97" spans="1:30" x14ac:dyDescent="0.2">
      <c r="A97">
        <v>135</v>
      </c>
      <c r="B97">
        <v>1</v>
      </c>
      <c r="C97" s="1">
        <v>1.4750000000000001</v>
      </c>
      <c r="D97" s="1">
        <v>1.5233333333333334</v>
      </c>
      <c r="E97">
        <f t="shared" si="4"/>
        <v>1</v>
      </c>
      <c r="X97">
        <v>135</v>
      </c>
      <c r="Y97">
        <v>1</v>
      </c>
      <c r="Z97" s="1">
        <v>1.4750000000000001</v>
      </c>
      <c r="AA97" s="1">
        <v>1.5233333333333334</v>
      </c>
      <c r="AB97" s="1" t="e">
        <f>NA()</f>
        <v>#N/A</v>
      </c>
      <c r="AC97" s="1">
        <f t="shared" si="3"/>
        <v>1.4750000000000001</v>
      </c>
      <c r="AD97">
        <f t="shared" si="5"/>
        <v>1</v>
      </c>
    </row>
    <row r="98" spans="1:30" x14ac:dyDescent="0.2">
      <c r="A98">
        <v>172</v>
      </c>
      <c r="B98">
        <v>1</v>
      </c>
      <c r="C98" s="1">
        <v>0.51</v>
      </c>
      <c r="D98" s="1">
        <v>0.45666666666666672</v>
      </c>
      <c r="E98">
        <f t="shared" si="4"/>
        <v>1</v>
      </c>
      <c r="X98">
        <v>172</v>
      </c>
      <c r="Y98">
        <v>1</v>
      </c>
      <c r="Z98" s="1">
        <v>0.51</v>
      </c>
      <c r="AA98" s="1">
        <v>0.45666666666666672</v>
      </c>
      <c r="AB98" s="1" t="e">
        <f>NA()</f>
        <v>#N/A</v>
      </c>
      <c r="AC98" s="1">
        <f t="shared" si="3"/>
        <v>0.51</v>
      </c>
      <c r="AD98">
        <f t="shared" si="5"/>
        <v>1</v>
      </c>
    </row>
    <row r="99" spans="1:30" x14ac:dyDescent="0.2">
      <c r="A99">
        <v>173</v>
      </c>
      <c r="B99">
        <v>1</v>
      </c>
      <c r="C99" s="1">
        <v>4</v>
      </c>
      <c r="D99" s="1">
        <v>1.8133333333333335</v>
      </c>
      <c r="E99">
        <f t="shared" si="4"/>
        <v>1</v>
      </c>
      <c r="X99">
        <v>173</v>
      </c>
      <c r="Y99">
        <v>1</v>
      </c>
      <c r="Z99" s="1">
        <v>4</v>
      </c>
      <c r="AA99" s="1">
        <v>1.8133333333333335</v>
      </c>
      <c r="AB99" s="1" t="e">
        <f>NA()</f>
        <v>#N/A</v>
      </c>
      <c r="AC99" s="1">
        <f t="shared" si="3"/>
        <v>4</v>
      </c>
      <c r="AD99">
        <f t="shared" si="5"/>
        <v>1</v>
      </c>
    </row>
    <row r="100" spans="1:30" x14ac:dyDescent="0.2">
      <c r="A100">
        <v>175</v>
      </c>
      <c r="B100">
        <v>1</v>
      </c>
      <c r="C100" s="1">
        <v>0.33500000000000002</v>
      </c>
      <c r="D100" s="1">
        <v>0.27666666666666667</v>
      </c>
      <c r="E100">
        <f t="shared" si="4"/>
        <v>1</v>
      </c>
      <c r="X100">
        <v>175</v>
      </c>
      <c r="Y100">
        <v>1</v>
      </c>
      <c r="Z100" s="1">
        <v>0.33500000000000002</v>
      </c>
      <c r="AA100" s="1">
        <v>0.27666666666666667</v>
      </c>
      <c r="AB100" s="1" t="e">
        <f>NA()</f>
        <v>#N/A</v>
      </c>
      <c r="AC100" s="1">
        <f t="shared" si="3"/>
        <v>0.33500000000000002</v>
      </c>
      <c r="AD100">
        <f t="shared" si="5"/>
        <v>1</v>
      </c>
    </row>
    <row r="101" spans="1:30" x14ac:dyDescent="0.2">
      <c r="A101">
        <v>178</v>
      </c>
      <c r="B101">
        <v>1</v>
      </c>
      <c r="C101" s="1">
        <v>0.84</v>
      </c>
      <c r="D101" s="1">
        <v>1.3633333333333333</v>
      </c>
      <c r="E101">
        <f t="shared" si="4"/>
        <v>1</v>
      </c>
      <c r="X101">
        <v>178</v>
      </c>
      <c r="Y101">
        <v>1</v>
      </c>
      <c r="Z101" s="1">
        <v>0.84</v>
      </c>
      <c r="AA101" s="1">
        <v>1.3633333333333333</v>
      </c>
      <c r="AB101" s="1" t="e">
        <f>NA()</f>
        <v>#N/A</v>
      </c>
      <c r="AC101" s="1">
        <f t="shared" si="3"/>
        <v>0.84</v>
      </c>
      <c r="AD101">
        <f t="shared" si="5"/>
        <v>1</v>
      </c>
    </row>
    <row r="102" spans="1:30" x14ac:dyDescent="0.2">
      <c r="A102">
        <v>179</v>
      </c>
      <c r="B102">
        <v>1</v>
      </c>
      <c r="C102" s="1">
        <v>0.42499999999999999</v>
      </c>
      <c r="D102" s="1">
        <v>0.44333333333333336</v>
      </c>
      <c r="E102">
        <f t="shared" si="4"/>
        <v>1</v>
      </c>
      <c r="X102">
        <v>179</v>
      </c>
      <c r="Y102">
        <v>1</v>
      </c>
      <c r="Z102" s="1">
        <v>0.42499999999999999</v>
      </c>
      <c r="AA102" s="1">
        <v>0.44333333333333336</v>
      </c>
      <c r="AB102" s="1" t="e">
        <f>NA()</f>
        <v>#N/A</v>
      </c>
      <c r="AC102" s="1">
        <f t="shared" si="3"/>
        <v>0.42499999999999999</v>
      </c>
      <c r="AD102">
        <f t="shared" si="5"/>
        <v>1</v>
      </c>
    </row>
    <row r="103" spans="1:30" x14ac:dyDescent="0.2">
      <c r="A103">
        <v>181</v>
      </c>
      <c r="B103">
        <v>1</v>
      </c>
      <c r="C103" s="1">
        <v>3.32</v>
      </c>
      <c r="D103" s="1">
        <v>3.7966666666666669</v>
      </c>
      <c r="E103">
        <f t="shared" si="4"/>
        <v>1</v>
      </c>
      <c r="X103">
        <v>181</v>
      </c>
      <c r="Y103">
        <v>1</v>
      </c>
      <c r="Z103" s="1">
        <v>3.32</v>
      </c>
      <c r="AA103" s="1">
        <v>3.7966666666666669</v>
      </c>
      <c r="AB103" s="1" t="e">
        <f>NA()</f>
        <v>#N/A</v>
      </c>
      <c r="AC103" s="1">
        <f t="shared" si="3"/>
        <v>3.32</v>
      </c>
      <c r="AD103">
        <f t="shared" si="5"/>
        <v>1</v>
      </c>
    </row>
    <row r="104" spans="1:30" x14ac:dyDescent="0.2">
      <c r="A104">
        <v>184</v>
      </c>
      <c r="B104">
        <v>1</v>
      </c>
      <c r="C104" s="1">
        <v>2.4700000000000002</v>
      </c>
      <c r="D104" s="1">
        <v>2.6066666666666669</v>
      </c>
      <c r="E104">
        <f t="shared" si="4"/>
        <v>1</v>
      </c>
      <c r="X104">
        <v>184</v>
      </c>
      <c r="Y104">
        <v>1</v>
      </c>
      <c r="Z104" s="1">
        <v>2.4700000000000002</v>
      </c>
      <c r="AA104" s="1">
        <v>2.6066666666666669</v>
      </c>
      <c r="AB104" s="1" t="e">
        <f>NA()</f>
        <v>#N/A</v>
      </c>
      <c r="AC104" s="1">
        <f t="shared" si="3"/>
        <v>2.4700000000000002</v>
      </c>
      <c r="AD104">
        <f t="shared" si="5"/>
        <v>1</v>
      </c>
    </row>
    <row r="105" spans="1:30" x14ac:dyDescent="0.2">
      <c r="A105">
        <v>185</v>
      </c>
      <c r="B105">
        <v>1</v>
      </c>
      <c r="C105" s="1">
        <v>2.125</v>
      </c>
      <c r="D105" s="1">
        <v>1.9466666666666665</v>
      </c>
      <c r="E105">
        <f t="shared" si="4"/>
        <v>1</v>
      </c>
      <c r="X105">
        <v>185</v>
      </c>
      <c r="Y105">
        <v>1</v>
      </c>
      <c r="Z105" s="1">
        <v>2.125</v>
      </c>
      <c r="AA105" s="1">
        <v>1.9466666666666665</v>
      </c>
      <c r="AB105" s="1" t="e">
        <f>NA()</f>
        <v>#N/A</v>
      </c>
      <c r="AC105" s="1">
        <f t="shared" si="3"/>
        <v>2.125</v>
      </c>
      <c r="AD105">
        <f t="shared" si="5"/>
        <v>1</v>
      </c>
    </row>
    <row r="106" spans="1:30" x14ac:dyDescent="0.2">
      <c r="A106">
        <v>187</v>
      </c>
      <c r="B106">
        <v>1</v>
      </c>
      <c r="C106" s="1">
        <v>4.8</v>
      </c>
      <c r="D106" s="1">
        <v>4.0533333333333337</v>
      </c>
      <c r="E106">
        <f t="shared" si="4"/>
        <v>1</v>
      </c>
      <c r="X106">
        <v>187</v>
      </c>
      <c r="Y106">
        <v>1</v>
      </c>
      <c r="Z106" s="1">
        <v>4.8</v>
      </c>
      <c r="AA106" s="1">
        <v>4.0533333333333337</v>
      </c>
      <c r="AB106" s="1" t="e">
        <f>NA()</f>
        <v>#N/A</v>
      </c>
      <c r="AC106" s="1">
        <f t="shared" si="3"/>
        <v>4.8</v>
      </c>
      <c r="AD106">
        <f t="shared" si="5"/>
        <v>1</v>
      </c>
    </row>
    <row r="107" spans="1:30" x14ac:dyDescent="0.2">
      <c r="A107">
        <v>189</v>
      </c>
      <c r="B107">
        <v>1</v>
      </c>
      <c r="C107" s="1">
        <v>0.995</v>
      </c>
      <c r="D107" s="1">
        <v>0.94666666666666666</v>
      </c>
      <c r="E107">
        <f t="shared" si="4"/>
        <v>1</v>
      </c>
      <c r="X107">
        <v>189</v>
      </c>
      <c r="Y107">
        <v>1</v>
      </c>
      <c r="Z107" s="1">
        <v>0.995</v>
      </c>
      <c r="AA107" s="1">
        <v>0.94666666666666666</v>
      </c>
      <c r="AB107" s="1" t="e">
        <f>NA()</f>
        <v>#N/A</v>
      </c>
      <c r="AC107" s="1">
        <f t="shared" si="3"/>
        <v>0.995</v>
      </c>
      <c r="AD107">
        <f t="shared" si="5"/>
        <v>1</v>
      </c>
    </row>
    <row r="108" spans="1:30" x14ac:dyDescent="0.2">
      <c r="A108">
        <v>191</v>
      </c>
      <c r="B108">
        <v>1</v>
      </c>
      <c r="C108" s="1">
        <v>1.41</v>
      </c>
      <c r="D108" s="1">
        <v>1.6933333333333334</v>
      </c>
      <c r="E108">
        <f t="shared" si="4"/>
        <v>1</v>
      </c>
      <c r="X108">
        <v>191</v>
      </c>
      <c r="Y108">
        <v>1</v>
      </c>
      <c r="Z108" s="1">
        <v>1.41</v>
      </c>
      <c r="AA108" s="1">
        <v>1.6933333333333334</v>
      </c>
      <c r="AB108" s="1" t="e">
        <f>NA()</f>
        <v>#N/A</v>
      </c>
      <c r="AC108" s="1">
        <f t="shared" si="3"/>
        <v>1.41</v>
      </c>
      <c r="AD108">
        <f t="shared" si="5"/>
        <v>1</v>
      </c>
    </row>
    <row r="109" spans="1:30" x14ac:dyDescent="0.2">
      <c r="A109">
        <v>193</v>
      </c>
      <c r="B109">
        <v>1</v>
      </c>
      <c r="C109" s="1">
        <v>0.05</v>
      </c>
      <c r="D109" s="1">
        <v>5.3333333333333337E-2</v>
      </c>
      <c r="E109">
        <f t="shared" si="4"/>
        <v>1</v>
      </c>
      <c r="X109">
        <v>193</v>
      </c>
      <c r="Y109">
        <v>1</v>
      </c>
      <c r="Z109" s="1">
        <v>0.05</v>
      </c>
      <c r="AA109" s="1">
        <v>5.3333333333333337E-2</v>
      </c>
      <c r="AB109" s="1" t="e">
        <f>NA()</f>
        <v>#N/A</v>
      </c>
      <c r="AC109" s="1">
        <f t="shared" si="3"/>
        <v>0.05</v>
      </c>
      <c r="AD109">
        <f t="shared" si="5"/>
        <v>1</v>
      </c>
    </row>
  </sheetData>
  <sortState ref="A2:D109">
    <sortCondition ref="B2:B109"/>
  </sortState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clouds</vt:lpstr>
      <vt:lpstr>Chart1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Winner,Lawrence Herman</dc:creator>
  <cp:lastModifiedBy>Winner,Lawrence Herman</cp:lastModifiedBy>
  <dcterms:created xsi:type="dcterms:W3CDTF">2008-02-20T13:25:56Z</dcterms:created>
  <dcterms:modified xsi:type="dcterms:W3CDTF">2016-11-14T13:32:19Z</dcterms:modified>
</cp:coreProperties>
</file>