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_html\sta6166\"/>
    </mc:Choice>
  </mc:AlternateContent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7" i="1" l="1"/>
  <c r="O26" i="1"/>
  <c r="P24" i="1"/>
  <c r="Q24" i="1"/>
  <c r="O24" i="1"/>
  <c r="Q17" i="1"/>
  <c r="Q18" i="1"/>
  <c r="Q19" i="1"/>
  <c r="Q20" i="1"/>
  <c r="Q21" i="1"/>
  <c r="Q22" i="1"/>
  <c r="Q23" i="1"/>
  <c r="Q16" i="1"/>
  <c r="N17" i="1"/>
  <c r="N18" i="1" s="1"/>
  <c r="N19" i="1" l="1"/>
  <c r="R21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3" i="2"/>
  <c r="R2" i="2"/>
  <c r="G3" i="2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H2" i="2"/>
  <c r="G2" i="2"/>
  <c r="N375" i="2"/>
  <c r="O375" i="2" s="1"/>
  <c r="M375" i="2"/>
  <c r="L375" i="2"/>
  <c r="K375" i="2"/>
  <c r="N359" i="2"/>
  <c r="O359" i="2" s="1"/>
  <c r="M359" i="2"/>
  <c r="L359" i="2"/>
  <c r="K359" i="2"/>
  <c r="N284" i="2"/>
  <c r="O284" i="2" s="1"/>
  <c r="M284" i="2"/>
  <c r="L284" i="2"/>
  <c r="K284" i="2"/>
  <c r="N144" i="2"/>
  <c r="O144" i="2" s="1"/>
  <c r="M144" i="2"/>
  <c r="L144" i="2"/>
  <c r="K144" i="2"/>
  <c r="N118" i="2"/>
  <c r="O118" i="2" s="1"/>
  <c r="M118" i="2"/>
  <c r="L118" i="2"/>
  <c r="K118" i="2"/>
  <c r="N97" i="2"/>
  <c r="O97" i="2" s="1"/>
  <c r="M97" i="2"/>
  <c r="L97" i="2"/>
  <c r="K97" i="2"/>
  <c r="N81" i="2"/>
  <c r="O81" i="2" s="1"/>
  <c r="M81" i="2"/>
  <c r="L81" i="2"/>
  <c r="K81" i="2"/>
  <c r="N314" i="2"/>
  <c r="O314" i="2" s="1"/>
  <c r="M314" i="2"/>
  <c r="L314" i="2"/>
  <c r="K314" i="2"/>
  <c r="N223" i="2"/>
  <c r="O223" i="2" s="1"/>
  <c r="M223" i="2"/>
  <c r="L223" i="2"/>
  <c r="K223" i="2"/>
  <c r="N174" i="2"/>
  <c r="O174" i="2" s="1"/>
  <c r="M174" i="2"/>
  <c r="L174" i="2"/>
  <c r="K174" i="2"/>
  <c r="N342" i="2"/>
  <c r="O342" i="2" s="1"/>
  <c r="M342" i="2"/>
  <c r="L342" i="2"/>
  <c r="K342" i="2"/>
  <c r="N296" i="2"/>
  <c r="O296" i="2" s="1"/>
  <c r="M296" i="2"/>
  <c r="L296" i="2"/>
  <c r="K296" i="2"/>
  <c r="N236" i="2"/>
  <c r="O236" i="2" s="1"/>
  <c r="M236" i="2"/>
  <c r="L236" i="2"/>
  <c r="K236" i="2"/>
  <c r="N196" i="2"/>
  <c r="O196" i="2" s="1"/>
  <c r="M196" i="2"/>
  <c r="L196" i="2"/>
  <c r="K196" i="2"/>
  <c r="N74" i="2"/>
  <c r="O74" i="2" s="1"/>
  <c r="M74" i="2"/>
  <c r="L74" i="2"/>
  <c r="K74" i="2"/>
  <c r="N27" i="2"/>
  <c r="O27" i="2" s="1"/>
  <c r="M27" i="2"/>
  <c r="L27" i="2"/>
  <c r="K27" i="2"/>
  <c r="N267" i="2"/>
  <c r="O267" i="2" s="1"/>
  <c r="M267" i="2"/>
  <c r="L267" i="2"/>
  <c r="K267" i="2"/>
  <c r="N167" i="2"/>
  <c r="O167" i="2" s="1"/>
  <c r="M167" i="2"/>
  <c r="L167" i="2"/>
  <c r="K167" i="2"/>
  <c r="N44" i="2"/>
  <c r="O44" i="2" s="1"/>
  <c r="M44" i="2"/>
  <c r="L44" i="2"/>
  <c r="K44" i="2"/>
  <c r="N12" i="2"/>
  <c r="O12" i="2" s="1"/>
  <c r="M12" i="2"/>
  <c r="L12" i="2"/>
  <c r="K12" i="2"/>
  <c r="N317" i="2"/>
  <c r="O317" i="2" s="1"/>
  <c r="M317" i="2"/>
  <c r="L317" i="2"/>
  <c r="K317" i="2"/>
  <c r="N232" i="2"/>
  <c r="O232" i="2" s="1"/>
  <c r="M232" i="2"/>
  <c r="L232" i="2"/>
  <c r="K232" i="2"/>
  <c r="N197" i="2"/>
  <c r="O197" i="2" s="1"/>
  <c r="M197" i="2"/>
  <c r="L197" i="2"/>
  <c r="K197" i="2"/>
  <c r="N91" i="2"/>
  <c r="O91" i="2" s="1"/>
  <c r="M91" i="2"/>
  <c r="L91" i="2"/>
  <c r="K91" i="2"/>
  <c r="N65" i="2"/>
  <c r="O65" i="2" s="1"/>
  <c r="M65" i="2"/>
  <c r="L65" i="2"/>
  <c r="K65" i="2"/>
  <c r="N28" i="2"/>
  <c r="O28" i="2" s="1"/>
  <c r="M28" i="2"/>
  <c r="L28" i="2"/>
  <c r="K28" i="2"/>
  <c r="N18" i="2"/>
  <c r="O18" i="2" s="1"/>
  <c r="M18" i="2"/>
  <c r="L18" i="2"/>
  <c r="K18" i="2"/>
  <c r="N381" i="2"/>
  <c r="O381" i="2" s="1"/>
  <c r="M381" i="2"/>
  <c r="L381" i="2"/>
  <c r="K381" i="2"/>
  <c r="N263" i="2"/>
  <c r="O263" i="2" s="1"/>
  <c r="M263" i="2"/>
  <c r="L263" i="2"/>
  <c r="K263" i="2"/>
  <c r="N179" i="2"/>
  <c r="O179" i="2" s="1"/>
  <c r="M179" i="2"/>
  <c r="L179" i="2"/>
  <c r="K179" i="2"/>
  <c r="N335" i="2"/>
  <c r="O335" i="2" s="1"/>
  <c r="M335" i="2"/>
  <c r="L335" i="2"/>
  <c r="K335" i="2"/>
  <c r="N299" i="2"/>
  <c r="O299" i="2" s="1"/>
  <c r="M299" i="2"/>
  <c r="L299" i="2"/>
  <c r="K299" i="2"/>
  <c r="N269" i="2"/>
  <c r="O269" i="2" s="1"/>
  <c r="M269" i="2"/>
  <c r="L269" i="2"/>
  <c r="K269" i="2"/>
  <c r="N229" i="2"/>
  <c r="O229" i="2" s="1"/>
  <c r="M229" i="2"/>
  <c r="L229" i="2"/>
  <c r="K229" i="2"/>
  <c r="N131" i="2"/>
  <c r="O131" i="2" s="1"/>
  <c r="M131" i="2"/>
  <c r="L131" i="2"/>
  <c r="K131" i="2"/>
  <c r="N105" i="2"/>
  <c r="O105" i="2" s="1"/>
  <c r="M105" i="2"/>
  <c r="L105" i="2"/>
  <c r="K105" i="2"/>
  <c r="N344" i="2"/>
  <c r="O344" i="2" s="1"/>
  <c r="M344" i="2"/>
  <c r="L344" i="2"/>
  <c r="K344" i="2"/>
  <c r="N166" i="2"/>
  <c r="O166" i="2" s="1"/>
  <c r="M166" i="2"/>
  <c r="L166" i="2"/>
  <c r="K166" i="2"/>
  <c r="N139" i="2"/>
  <c r="O139" i="2" s="1"/>
  <c r="M139" i="2"/>
  <c r="L139" i="2"/>
  <c r="K139" i="2"/>
  <c r="N42" i="2"/>
  <c r="O42" i="2" s="1"/>
  <c r="M42" i="2"/>
  <c r="L42" i="2"/>
  <c r="K42" i="2"/>
  <c r="N306" i="2"/>
  <c r="O306" i="2" s="1"/>
  <c r="M306" i="2"/>
  <c r="L306" i="2"/>
  <c r="K306" i="2"/>
  <c r="N271" i="2"/>
  <c r="O271" i="2" s="1"/>
  <c r="M271" i="2"/>
  <c r="L271" i="2"/>
  <c r="K271" i="2"/>
  <c r="N227" i="2"/>
  <c r="O227" i="2" s="1"/>
  <c r="M227" i="2"/>
  <c r="L227" i="2"/>
  <c r="K227" i="2"/>
  <c r="N123" i="2"/>
  <c r="O123" i="2" s="1"/>
  <c r="M123" i="2"/>
  <c r="L123" i="2"/>
  <c r="K123" i="2"/>
  <c r="N109" i="2"/>
  <c r="O109" i="2" s="1"/>
  <c r="M109" i="2"/>
  <c r="L109" i="2"/>
  <c r="K109" i="2"/>
  <c r="N92" i="2"/>
  <c r="O92" i="2" s="1"/>
  <c r="M92" i="2"/>
  <c r="L92" i="2"/>
  <c r="K92" i="2"/>
  <c r="N364" i="2"/>
  <c r="O364" i="2" s="1"/>
  <c r="M364" i="2"/>
  <c r="L364" i="2"/>
  <c r="K364" i="2"/>
  <c r="N346" i="2"/>
  <c r="O346" i="2" s="1"/>
  <c r="M346" i="2"/>
  <c r="L346" i="2"/>
  <c r="K346" i="2"/>
  <c r="N182" i="2"/>
  <c r="O182" i="2" s="1"/>
  <c r="M182" i="2"/>
  <c r="L182" i="2"/>
  <c r="K182" i="2"/>
  <c r="N146" i="2"/>
  <c r="O146" i="2" s="1"/>
  <c r="M146" i="2"/>
  <c r="L146" i="2"/>
  <c r="K146" i="2"/>
  <c r="N341" i="2"/>
  <c r="O341" i="2" s="1"/>
  <c r="M341" i="2"/>
  <c r="L341" i="2"/>
  <c r="K341" i="2"/>
  <c r="N294" i="2"/>
  <c r="O294" i="2" s="1"/>
  <c r="M294" i="2"/>
  <c r="L294" i="2"/>
  <c r="K294" i="2"/>
  <c r="N262" i="2"/>
  <c r="O262" i="2" s="1"/>
  <c r="M262" i="2"/>
  <c r="L262" i="2"/>
  <c r="K262" i="2"/>
  <c r="N247" i="2"/>
  <c r="O247" i="2" s="1"/>
  <c r="M247" i="2"/>
  <c r="L247" i="2"/>
  <c r="K247" i="2"/>
  <c r="N210" i="2"/>
  <c r="O210" i="2" s="1"/>
  <c r="M210" i="2"/>
  <c r="L210" i="2"/>
  <c r="K210" i="2"/>
  <c r="N67" i="2"/>
  <c r="O67" i="2" s="1"/>
  <c r="M67" i="2"/>
  <c r="L67" i="2"/>
  <c r="K67" i="2"/>
  <c r="N43" i="2"/>
  <c r="O43" i="2" s="1"/>
  <c r="M43" i="2"/>
  <c r="L43" i="2"/>
  <c r="K43" i="2"/>
  <c r="N31" i="2"/>
  <c r="O31" i="2" s="1"/>
  <c r="M31" i="2"/>
  <c r="L31" i="2"/>
  <c r="K31" i="2"/>
  <c r="N7" i="2"/>
  <c r="O7" i="2" s="1"/>
  <c r="M7" i="2"/>
  <c r="L7" i="2"/>
  <c r="K7" i="2"/>
  <c r="N159" i="2"/>
  <c r="O159" i="2" s="1"/>
  <c r="M159" i="2"/>
  <c r="L159" i="2"/>
  <c r="K159" i="2"/>
  <c r="N321" i="2"/>
  <c r="O321" i="2" s="1"/>
  <c r="M321" i="2"/>
  <c r="L321" i="2"/>
  <c r="K321" i="2"/>
  <c r="N270" i="2"/>
  <c r="O270" i="2" s="1"/>
  <c r="M270" i="2"/>
  <c r="L270" i="2"/>
  <c r="K270" i="2"/>
  <c r="N214" i="2"/>
  <c r="O214" i="2" s="1"/>
  <c r="M214" i="2"/>
  <c r="L214" i="2"/>
  <c r="K214" i="2"/>
  <c r="N125" i="2"/>
  <c r="O125" i="2" s="1"/>
  <c r="M125" i="2"/>
  <c r="L125" i="2"/>
  <c r="K125" i="2"/>
  <c r="N98" i="2"/>
  <c r="O98" i="2" s="1"/>
  <c r="M98" i="2"/>
  <c r="L98" i="2"/>
  <c r="K98" i="2"/>
  <c r="N78" i="2"/>
  <c r="O78" i="2" s="1"/>
  <c r="M78" i="2"/>
  <c r="L78" i="2"/>
  <c r="K78" i="2"/>
  <c r="N380" i="2"/>
  <c r="O380" i="2" s="1"/>
  <c r="M380" i="2"/>
  <c r="L380" i="2"/>
  <c r="K380" i="2"/>
  <c r="N352" i="2"/>
  <c r="O352" i="2" s="1"/>
  <c r="M352" i="2"/>
  <c r="L352" i="2"/>
  <c r="K352" i="2"/>
  <c r="N184" i="2"/>
  <c r="O184" i="2" s="1"/>
  <c r="M184" i="2"/>
  <c r="L184" i="2"/>
  <c r="K184" i="2"/>
  <c r="N147" i="2"/>
  <c r="O147" i="2" s="1"/>
  <c r="M147" i="2"/>
  <c r="L147" i="2"/>
  <c r="K147" i="2"/>
  <c r="N365" i="2"/>
  <c r="O365" i="2" s="1"/>
  <c r="M365" i="2"/>
  <c r="L365" i="2"/>
  <c r="K365" i="2"/>
  <c r="N332" i="2"/>
  <c r="O332" i="2" s="1"/>
  <c r="M332" i="2"/>
  <c r="L332" i="2"/>
  <c r="K332" i="2"/>
  <c r="N311" i="2"/>
  <c r="O311" i="2" s="1"/>
  <c r="M311" i="2"/>
  <c r="L311" i="2"/>
  <c r="K311" i="2"/>
  <c r="N238" i="2"/>
  <c r="O238" i="2" s="1"/>
  <c r="M238" i="2"/>
  <c r="L238" i="2"/>
  <c r="K238" i="2"/>
  <c r="N206" i="2"/>
  <c r="O206" i="2" s="1"/>
  <c r="M206" i="2"/>
  <c r="L206" i="2"/>
  <c r="K206" i="2"/>
  <c r="N190" i="2"/>
  <c r="O190" i="2" s="1"/>
  <c r="M190" i="2"/>
  <c r="L190" i="2"/>
  <c r="K190" i="2"/>
  <c r="N126" i="2"/>
  <c r="O126" i="2" s="1"/>
  <c r="M126" i="2"/>
  <c r="L126" i="2"/>
  <c r="K126" i="2"/>
  <c r="N71" i="2"/>
  <c r="O71" i="2" s="1"/>
  <c r="M71" i="2"/>
  <c r="L71" i="2"/>
  <c r="K71" i="2"/>
  <c r="N24" i="2"/>
  <c r="O24" i="2" s="1"/>
  <c r="M24" i="2"/>
  <c r="L24" i="2"/>
  <c r="K24" i="2"/>
  <c r="N15" i="2"/>
  <c r="O15" i="2" s="1"/>
  <c r="M15" i="2"/>
  <c r="L15" i="2"/>
  <c r="K15" i="2"/>
  <c r="N350" i="2"/>
  <c r="O350" i="2" s="1"/>
  <c r="M350" i="2"/>
  <c r="L350" i="2"/>
  <c r="K350" i="2"/>
  <c r="N288" i="2"/>
  <c r="O288" i="2" s="1"/>
  <c r="M288" i="2"/>
  <c r="L288" i="2"/>
  <c r="K288" i="2"/>
  <c r="N283" i="2"/>
  <c r="O283" i="2" s="1"/>
  <c r="M283" i="2"/>
  <c r="L283" i="2"/>
  <c r="K283" i="2"/>
  <c r="N261" i="2"/>
  <c r="O261" i="2" s="1"/>
  <c r="M261" i="2"/>
  <c r="L261" i="2"/>
  <c r="K261" i="2"/>
  <c r="N220" i="2"/>
  <c r="O220" i="2" s="1"/>
  <c r="M220" i="2"/>
  <c r="L220" i="2"/>
  <c r="K220" i="2"/>
  <c r="N157" i="2"/>
  <c r="O157" i="2" s="1"/>
  <c r="M157" i="2"/>
  <c r="L157" i="2"/>
  <c r="K157" i="2"/>
  <c r="N115" i="2"/>
  <c r="O115" i="2" s="1"/>
  <c r="M115" i="2"/>
  <c r="L115" i="2"/>
  <c r="K115" i="2"/>
  <c r="N94" i="2"/>
  <c r="O94" i="2" s="1"/>
  <c r="M94" i="2"/>
  <c r="L94" i="2"/>
  <c r="K94" i="2"/>
  <c r="N49" i="2"/>
  <c r="O49" i="2" s="1"/>
  <c r="M49" i="2"/>
  <c r="L49" i="2"/>
  <c r="K49" i="2"/>
  <c r="N135" i="2"/>
  <c r="O135" i="2" s="1"/>
  <c r="M135" i="2"/>
  <c r="L135" i="2"/>
  <c r="K135" i="2"/>
  <c r="N293" i="2"/>
  <c r="O293" i="2" s="1"/>
  <c r="M293" i="2"/>
  <c r="L293" i="2"/>
  <c r="K293" i="2"/>
  <c r="N265" i="2"/>
  <c r="O265" i="2" s="1"/>
  <c r="M265" i="2"/>
  <c r="L265" i="2"/>
  <c r="K265" i="2"/>
  <c r="N245" i="2"/>
  <c r="O245" i="2" s="1"/>
  <c r="M245" i="2"/>
  <c r="L245" i="2"/>
  <c r="K245" i="2"/>
  <c r="N209" i="2"/>
  <c r="O209" i="2" s="1"/>
  <c r="M209" i="2"/>
  <c r="L209" i="2"/>
  <c r="K209" i="2"/>
  <c r="N180" i="2"/>
  <c r="O180" i="2" s="1"/>
  <c r="M180" i="2"/>
  <c r="L180" i="2"/>
  <c r="K180" i="2"/>
  <c r="N110" i="2"/>
  <c r="O110" i="2" s="1"/>
  <c r="M110" i="2"/>
  <c r="L110" i="2"/>
  <c r="K110" i="2"/>
  <c r="N88" i="2"/>
  <c r="O88" i="2" s="1"/>
  <c r="M88" i="2"/>
  <c r="L88" i="2"/>
  <c r="K88" i="2"/>
  <c r="N77" i="2"/>
  <c r="O77" i="2" s="1"/>
  <c r="M77" i="2"/>
  <c r="L77" i="2"/>
  <c r="K77" i="2"/>
  <c r="N47" i="2"/>
  <c r="O47" i="2" s="1"/>
  <c r="M47" i="2"/>
  <c r="L47" i="2"/>
  <c r="K47" i="2"/>
  <c r="N2" i="2"/>
  <c r="O2" i="2" s="1"/>
  <c r="M2" i="2"/>
  <c r="L2" i="2"/>
  <c r="K2" i="2"/>
  <c r="N327" i="2"/>
  <c r="O327" i="2" s="1"/>
  <c r="M327" i="2"/>
  <c r="L327" i="2"/>
  <c r="K327" i="2"/>
  <c r="N277" i="2"/>
  <c r="O277" i="2" s="1"/>
  <c r="M277" i="2"/>
  <c r="L277" i="2"/>
  <c r="K277" i="2"/>
  <c r="N222" i="2"/>
  <c r="O222" i="2" s="1"/>
  <c r="M222" i="2"/>
  <c r="L222" i="2"/>
  <c r="K222" i="2"/>
  <c r="N120" i="2"/>
  <c r="O120" i="2" s="1"/>
  <c r="M120" i="2"/>
  <c r="L120" i="2"/>
  <c r="K120" i="2"/>
  <c r="N30" i="2"/>
  <c r="O30" i="2" s="1"/>
  <c r="M30" i="2"/>
  <c r="L30" i="2"/>
  <c r="K30" i="2"/>
  <c r="N378" i="2"/>
  <c r="O378" i="2" s="1"/>
  <c r="M378" i="2"/>
  <c r="L378" i="2"/>
  <c r="K378" i="2"/>
  <c r="N347" i="2"/>
  <c r="O347" i="2" s="1"/>
  <c r="M347" i="2"/>
  <c r="L347" i="2"/>
  <c r="K347" i="2"/>
  <c r="N319" i="2"/>
  <c r="O319" i="2" s="1"/>
  <c r="M319" i="2"/>
  <c r="L319" i="2"/>
  <c r="K319" i="2"/>
  <c r="N154" i="2"/>
  <c r="O154" i="2" s="1"/>
  <c r="M154" i="2"/>
  <c r="L154" i="2"/>
  <c r="K154" i="2"/>
  <c r="N140" i="2"/>
  <c r="O140" i="2" s="1"/>
  <c r="M140" i="2"/>
  <c r="L140" i="2"/>
  <c r="K140" i="2"/>
  <c r="N358" i="2"/>
  <c r="O358" i="2" s="1"/>
  <c r="M358" i="2"/>
  <c r="L358" i="2"/>
  <c r="K358" i="2"/>
  <c r="N337" i="2"/>
  <c r="O337" i="2" s="1"/>
  <c r="M337" i="2"/>
  <c r="L337" i="2"/>
  <c r="K337" i="2"/>
  <c r="N310" i="2"/>
  <c r="O310" i="2" s="1"/>
  <c r="M310" i="2"/>
  <c r="L310" i="2"/>
  <c r="K310" i="2"/>
  <c r="N216" i="2"/>
  <c r="O216" i="2" s="1"/>
  <c r="M216" i="2"/>
  <c r="L216" i="2"/>
  <c r="K216" i="2"/>
  <c r="N204" i="2"/>
  <c r="O204" i="2" s="1"/>
  <c r="M204" i="2"/>
  <c r="L204" i="2"/>
  <c r="K204" i="2"/>
  <c r="N122" i="2"/>
  <c r="O122" i="2" s="1"/>
  <c r="M122" i="2"/>
  <c r="L122" i="2"/>
  <c r="K122" i="2"/>
  <c r="N22" i="2"/>
  <c r="O22" i="2" s="1"/>
  <c r="M22" i="2"/>
  <c r="L22" i="2"/>
  <c r="K22" i="2"/>
  <c r="N4" i="2"/>
  <c r="O4" i="2" s="1"/>
  <c r="M4" i="2"/>
  <c r="L4" i="2"/>
  <c r="K4" i="2"/>
  <c r="N372" i="2"/>
  <c r="O372" i="2" s="1"/>
  <c r="M372" i="2"/>
  <c r="L372" i="2"/>
  <c r="K372" i="2"/>
  <c r="N168" i="2"/>
  <c r="O168" i="2" s="1"/>
  <c r="M168" i="2"/>
  <c r="L168" i="2"/>
  <c r="K168" i="2"/>
  <c r="N303" i="2"/>
  <c r="O303" i="2" s="1"/>
  <c r="M303" i="2"/>
  <c r="L303" i="2"/>
  <c r="K303" i="2"/>
  <c r="N274" i="2"/>
  <c r="O274" i="2" s="1"/>
  <c r="M274" i="2"/>
  <c r="L274" i="2"/>
  <c r="K274" i="2"/>
  <c r="N249" i="2"/>
  <c r="O249" i="2" s="1"/>
  <c r="M249" i="2"/>
  <c r="L249" i="2"/>
  <c r="K249" i="2"/>
  <c r="N231" i="2"/>
  <c r="O231" i="2" s="1"/>
  <c r="M231" i="2"/>
  <c r="L231" i="2"/>
  <c r="K231" i="2"/>
  <c r="N181" i="2"/>
  <c r="O181" i="2" s="1"/>
  <c r="M181" i="2"/>
  <c r="L181" i="2"/>
  <c r="K181" i="2"/>
  <c r="N114" i="2"/>
  <c r="O114" i="2" s="1"/>
  <c r="M114" i="2"/>
  <c r="L114" i="2"/>
  <c r="K114" i="2"/>
  <c r="N96" i="2"/>
  <c r="O96" i="2" s="1"/>
  <c r="M96" i="2"/>
  <c r="L96" i="2"/>
  <c r="K96" i="2"/>
  <c r="N68" i="2"/>
  <c r="O68" i="2" s="1"/>
  <c r="M68" i="2"/>
  <c r="L68" i="2"/>
  <c r="K68" i="2"/>
  <c r="N50" i="2"/>
  <c r="O50" i="2" s="1"/>
  <c r="M50" i="2"/>
  <c r="L50" i="2"/>
  <c r="K50" i="2"/>
  <c r="N150" i="2"/>
  <c r="O150" i="2" s="1"/>
  <c r="M150" i="2"/>
  <c r="L150" i="2"/>
  <c r="K150" i="2"/>
  <c r="N326" i="2"/>
  <c r="O326" i="2" s="1"/>
  <c r="M326" i="2"/>
  <c r="L326" i="2"/>
  <c r="K326" i="2"/>
  <c r="N323" i="2"/>
  <c r="O323" i="2" s="1"/>
  <c r="M323" i="2"/>
  <c r="L323" i="2"/>
  <c r="K323" i="2"/>
  <c r="N218" i="2"/>
  <c r="O218" i="2" s="1"/>
  <c r="M218" i="2"/>
  <c r="L218" i="2"/>
  <c r="K218" i="2"/>
  <c r="N200" i="2"/>
  <c r="O200" i="2" s="1"/>
  <c r="M200" i="2"/>
  <c r="L200" i="2"/>
  <c r="K200" i="2"/>
  <c r="N177" i="2"/>
  <c r="O177" i="2" s="1"/>
  <c r="M177" i="2"/>
  <c r="L177" i="2"/>
  <c r="K177" i="2"/>
  <c r="N128" i="2"/>
  <c r="O128" i="2" s="1"/>
  <c r="M128" i="2"/>
  <c r="L128" i="2"/>
  <c r="K128" i="2"/>
  <c r="N111" i="2"/>
  <c r="O111" i="2" s="1"/>
  <c r="M111" i="2"/>
  <c r="L111" i="2"/>
  <c r="K111" i="2"/>
  <c r="N70" i="2"/>
  <c r="O70" i="2" s="1"/>
  <c r="M70" i="2"/>
  <c r="L70" i="2"/>
  <c r="K70" i="2"/>
  <c r="N3" i="2"/>
  <c r="O3" i="2" s="1"/>
  <c r="M3" i="2"/>
  <c r="L3" i="2"/>
  <c r="K3" i="2"/>
  <c r="N377" i="2"/>
  <c r="O377" i="2" s="1"/>
  <c r="M377" i="2"/>
  <c r="L377" i="2"/>
  <c r="K377" i="2"/>
  <c r="N355" i="2"/>
  <c r="O355" i="2" s="1"/>
  <c r="M355" i="2"/>
  <c r="L355" i="2"/>
  <c r="K355" i="2"/>
  <c r="N290" i="2"/>
  <c r="O290" i="2" s="1"/>
  <c r="M290" i="2"/>
  <c r="L290" i="2"/>
  <c r="K290" i="2"/>
  <c r="N278" i="2"/>
  <c r="O278" i="2" s="1"/>
  <c r="M278" i="2"/>
  <c r="L278" i="2"/>
  <c r="K278" i="2"/>
  <c r="N258" i="2"/>
  <c r="O258" i="2" s="1"/>
  <c r="M258" i="2"/>
  <c r="L258" i="2"/>
  <c r="K258" i="2"/>
  <c r="N230" i="2"/>
  <c r="O230" i="2" s="1"/>
  <c r="M230" i="2"/>
  <c r="L230" i="2"/>
  <c r="K230" i="2"/>
  <c r="N82" i="2"/>
  <c r="O82" i="2" s="1"/>
  <c r="M82" i="2"/>
  <c r="L82" i="2"/>
  <c r="K82" i="2"/>
  <c r="N55" i="2"/>
  <c r="O55" i="2" s="1"/>
  <c r="M55" i="2"/>
  <c r="L55" i="2"/>
  <c r="K55" i="2"/>
  <c r="N26" i="2"/>
  <c r="O26" i="2" s="1"/>
  <c r="M26" i="2"/>
  <c r="L26" i="2"/>
  <c r="K26" i="2"/>
  <c r="N170" i="2"/>
  <c r="O170" i="2" s="1"/>
  <c r="M170" i="2"/>
  <c r="L170" i="2"/>
  <c r="K170" i="2"/>
  <c r="N153" i="2"/>
  <c r="O153" i="2" s="1"/>
  <c r="M153" i="2"/>
  <c r="L153" i="2"/>
  <c r="K153" i="2"/>
  <c r="N334" i="2"/>
  <c r="O334" i="2" s="1"/>
  <c r="M334" i="2"/>
  <c r="L334" i="2"/>
  <c r="K334" i="2"/>
  <c r="N324" i="2"/>
  <c r="O324" i="2" s="1"/>
  <c r="M324" i="2"/>
  <c r="L324" i="2"/>
  <c r="K324" i="2"/>
  <c r="N275" i="2"/>
  <c r="O275" i="2" s="1"/>
  <c r="M275" i="2"/>
  <c r="L275" i="2"/>
  <c r="K275" i="2"/>
  <c r="N240" i="2"/>
  <c r="O240" i="2" s="1"/>
  <c r="M240" i="2"/>
  <c r="L240" i="2"/>
  <c r="K240" i="2"/>
  <c r="N121" i="2"/>
  <c r="O121" i="2" s="1"/>
  <c r="M121" i="2"/>
  <c r="L121" i="2"/>
  <c r="K121" i="2"/>
  <c r="N52" i="2"/>
  <c r="O52" i="2" s="1"/>
  <c r="M52" i="2"/>
  <c r="L52" i="2"/>
  <c r="K52" i="2"/>
  <c r="N23" i="2"/>
  <c r="O23" i="2" s="1"/>
  <c r="M23" i="2"/>
  <c r="L23" i="2"/>
  <c r="K23" i="2"/>
  <c r="N16" i="2"/>
  <c r="O16" i="2" s="1"/>
  <c r="M16" i="2"/>
  <c r="L16" i="2"/>
  <c r="K16" i="2"/>
  <c r="N348" i="2"/>
  <c r="O348" i="2" s="1"/>
  <c r="M348" i="2"/>
  <c r="L348" i="2"/>
  <c r="K348" i="2"/>
  <c r="N164" i="2"/>
  <c r="O164" i="2" s="1"/>
  <c r="M164" i="2"/>
  <c r="L164" i="2"/>
  <c r="K164" i="2"/>
  <c r="N289" i="2"/>
  <c r="O289" i="2" s="1"/>
  <c r="M289" i="2"/>
  <c r="L289" i="2"/>
  <c r="K289" i="2"/>
  <c r="N250" i="2"/>
  <c r="O250" i="2" s="1"/>
  <c r="M250" i="2"/>
  <c r="L250" i="2"/>
  <c r="K250" i="2"/>
  <c r="N224" i="2"/>
  <c r="O224" i="2" s="1"/>
  <c r="M224" i="2"/>
  <c r="L224" i="2"/>
  <c r="K224" i="2"/>
  <c r="N192" i="2"/>
  <c r="O192" i="2" s="1"/>
  <c r="M192" i="2"/>
  <c r="L192" i="2"/>
  <c r="K192" i="2"/>
  <c r="N188" i="2"/>
  <c r="O188" i="2" s="1"/>
  <c r="M188" i="2"/>
  <c r="L188" i="2"/>
  <c r="K188" i="2"/>
  <c r="N108" i="2"/>
  <c r="O108" i="2" s="1"/>
  <c r="M108" i="2"/>
  <c r="L108" i="2"/>
  <c r="K108" i="2"/>
  <c r="N85" i="2"/>
  <c r="O85" i="2" s="1"/>
  <c r="M85" i="2"/>
  <c r="L85" i="2"/>
  <c r="K85" i="2"/>
  <c r="N75" i="2"/>
  <c r="O75" i="2" s="1"/>
  <c r="M75" i="2"/>
  <c r="L75" i="2"/>
  <c r="K75" i="2"/>
  <c r="N369" i="2"/>
  <c r="O369" i="2" s="1"/>
  <c r="M369" i="2"/>
  <c r="L369" i="2"/>
  <c r="K369" i="2"/>
  <c r="N152" i="2"/>
  <c r="O152" i="2" s="1"/>
  <c r="M152" i="2"/>
  <c r="L152" i="2"/>
  <c r="K152" i="2"/>
  <c r="N331" i="2"/>
  <c r="O331" i="2" s="1"/>
  <c r="M331" i="2"/>
  <c r="L331" i="2"/>
  <c r="K331" i="2"/>
  <c r="N301" i="2"/>
  <c r="O301" i="2" s="1"/>
  <c r="M301" i="2"/>
  <c r="L301" i="2"/>
  <c r="K301" i="2"/>
  <c r="N266" i="2"/>
  <c r="O266" i="2" s="1"/>
  <c r="M266" i="2"/>
  <c r="L266" i="2"/>
  <c r="K266" i="2"/>
  <c r="N234" i="2"/>
  <c r="O234" i="2" s="1"/>
  <c r="M234" i="2"/>
  <c r="L234" i="2"/>
  <c r="K234" i="2"/>
  <c r="N202" i="2"/>
  <c r="O202" i="2" s="1"/>
  <c r="M202" i="2"/>
  <c r="L202" i="2"/>
  <c r="K202" i="2"/>
  <c r="N172" i="2"/>
  <c r="O172" i="2" s="1"/>
  <c r="M172" i="2"/>
  <c r="L172" i="2"/>
  <c r="K172" i="2"/>
  <c r="N63" i="2"/>
  <c r="O63" i="2" s="1"/>
  <c r="M63" i="2"/>
  <c r="L63" i="2"/>
  <c r="K63" i="2"/>
  <c r="N46" i="2"/>
  <c r="O46" i="2" s="1"/>
  <c r="M46" i="2"/>
  <c r="L46" i="2"/>
  <c r="K46" i="2"/>
  <c r="N36" i="2"/>
  <c r="O36" i="2" s="1"/>
  <c r="M36" i="2"/>
  <c r="L36" i="2"/>
  <c r="K36" i="2"/>
  <c r="N10" i="2"/>
  <c r="O10" i="2" s="1"/>
  <c r="M10" i="2"/>
  <c r="L10" i="2"/>
  <c r="K10" i="2"/>
  <c r="N345" i="2"/>
  <c r="O345" i="2" s="1"/>
  <c r="M345" i="2"/>
  <c r="L345" i="2"/>
  <c r="K345" i="2"/>
  <c r="N316" i="2"/>
  <c r="O316" i="2" s="1"/>
  <c r="M316" i="2"/>
  <c r="L316" i="2"/>
  <c r="K316" i="2"/>
  <c r="N280" i="2"/>
  <c r="O280" i="2" s="1"/>
  <c r="M280" i="2"/>
  <c r="L280" i="2"/>
  <c r="K280" i="2"/>
  <c r="N225" i="2"/>
  <c r="O225" i="2" s="1"/>
  <c r="M225" i="2"/>
  <c r="L225" i="2"/>
  <c r="K225" i="2"/>
  <c r="N175" i="2"/>
  <c r="O175" i="2" s="1"/>
  <c r="M175" i="2"/>
  <c r="L175" i="2"/>
  <c r="K175" i="2"/>
  <c r="N119" i="2"/>
  <c r="O119" i="2" s="1"/>
  <c r="M119" i="2"/>
  <c r="L119" i="2"/>
  <c r="K119" i="2"/>
  <c r="N113" i="2"/>
  <c r="O113" i="2" s="1"/>
  <c r="M113" i="2"/>
  <c r="L113" i="2"/>
  <c r="K113" i="2"/>
  <c r="N90" i="2"/>
  <c r="O90" i="2" s="1"/>
  <c r="M90" i="2"/>
  <c r="L90" i="2"/>
  <c r="K90" i="2"/>
  <c r="N363" i="2"/>
  <c r="O363" i="2" s="1"/>
  <c r="M363" i="2"/>
  <c r="L363" i="2"/>
  <c r="K363" i="2"/>
  <c r="N142" i="2"/>
  <c r="O142" i="2" s="1"/>
  <c r="M142" i="2"/>
  <c r="L142" i="2"/>
  <c r="K142" i="2"/>
  <c r="N339" i="2"/>
  <c r="O339" i="2" s="1"/>
  <c r="M339" i="2"/>
  <c r="L339" i="2"/>
  <c r="K339" i="2"/>
  <c r="N304" i="2"/>
  <c r="O304" i="2" s="1"/>
  <c r="M304" i="2"/>
  <c r="L304" i="2"/>
  <c r="K304" i="2"/>
  <c r="N260" i="2"/>
  <c r="O260" i="2" s="1"/>
  <c r="M260" i="2"/>
  <c r="L260" i="2"/>
  <c r="K260" i="2"/>
  <c r="N248" i="2"/>
  <c r="O248" i="2" s="1"/>
  <c r="M248" i="2"/>
  <c r="L248" i="2"/>
  <c r="K248" i="2"/>
  <c r="N199" i="2"/>
  <c r="O199" i="2" s="1"/>
  <c r="M199" i="2"/>
  <c r="L199" i="2"/>
  <c r="K199" i="2"/>
  <c r="N169" i="2"/>
  <c r="O169" i="2" s="1"/>
  <c r="M169" i="2"/>
  <c r="L169" i="2"/>
  <c r="K169" i="2"/>
  <c r="N62" i="2"/>
  <c r="O62" i="2" s="1"/>
  <c r="M62" i="2"/>
  <c r="L62" i="2"/>
  <c r="K62" i="2"/>
  <c r="N45" i="2"/>
  <c r="O45" i="2" s="1"/>
  <c r="M45" i="2"/>
  <c r="L45" i="2"/>
  <c r="K45" i="2"/>
  <c r="N29" i="2"/>
  <c r="O29" i="2" s="1"/>
  <c r="M29" i="2"/>
  <c r="L29" i="2"/>
  <c r="K29" i="2"/>
  <c r="N6" i="2"/>
  <c r="O6" i="2" s="1"/>
  <c r="M6" i="2"/>
  <c r="L6" i="2"/>
  <c r="K6" i="2"/>
  <c r="N361" i="2"/>
  <c r="O361" i="2" s="1"/>
  <c r="M361" i="2"/>
  <c r="L361" i="2"/>
  <c r="K361" i="2"/>
  <c r="N309" i="2"/>
  <c r="O309" i="2" s="1"/>
  <c r="M309" i="2"/>
  <c r="L309" i="2"/>
  <c r="K309" i="2"/>
  <c r="N276" i="2"/>
  <c r="O276" i="2" s="1"/>
  <c r="M276" i="2"/>
  <c r="L276" i="2"/>
  <c r="K276" i="2"/>
  <c r="N211" i="2"/>
  <c r="O211" i="2" s="1"/>
  <c r="M211" i="2"/>
  <c r="L211" i="2"/>
  <c r="K211" i="2"/>
  <c r="N187" i="2"/>
  <c r="O187" i="2" s="1"/>
  <c r="M187" i="2"/>
  <c r="L187" i="2"/>
  <c r="K187" i="2"/>
  <c r="N127" i="2"/>
  <c r="O127" i="2" s="1"/>
  <c r="M127" i="2"/>
  <c r="L127" i="2"/>
  <c r="K127" i="2"/>
  <c r="N99" i="2"/>
  <c r="O99" i="2" s="1"/>
  <c r="M99" i="2"/>
  <c r="L99" i="2"/>
  <c r="K99" i="2"/>
  <c r="N87" i="2"/>
  <c r="O87" i="2" s="1"/>
  <c r="M87" i="2"/>
  <c r="L87" i="2"/>
  <c r="K87" i="2"/>
  <c r="N376" i="2"/>
  <c r="O376" i="2" s="1"/>
  <c r="M376" i="2"/>
  <c r="L376" i="2"/>
  <c r="K376" i="2"/>
  <c r="N136" i="2"/>
  <c r="O136" i="2" s="1"/>
  <c r="M136" i="2"/>
  <c r="L136" i="2"/>
  <c r="K136" i="2"/>
  <c r="N362" i="2"/>
  <c r="O362" i="2" s="1"/>
  <c r="M362" i="2"/>
  <c r="L362" i="2"/>
  <c r="K362" i="2"/>
  <c r="N325" i="2"/>
  <c r="O325" i="2" s="1"/>
  <c r="M325" i="2"/>
  <c r="L325" i="2"/>
  <c r="K325" i="2"/>
  <c r="N300" i="2"/>
  <c r="O300" i="2" s="1"/>
  <c r="M300" i="2"/>
  <c r="L300" i="2"/>
  <c r="K300" i="2"/>
  <c r="N272" i="2"/>
  <c r="O272" i="2" s="1"/>
  <c r="M272" i="2"/>
  <c r="L272" i="2"/>
  <c r="K272" i="2"/>
  <c r="N226" i="2"/>
  <c r="O226" i="2" s="1"/>
  <c r="M226" i="2"/>
  <c r="L226" i="2"/>
  <c r="K226" i="2"/>
  <c r="N155" i="2"/>
  <c r="O155" i="2" s="1"/>
  <c r="M155" i="2"/>
  <c r="L155" i="2"/>
  <c r="K155" i="2"/>
  <c r="N124" i="2"/>
  <c r="O124" i="2" s="1"/>
  <c r="M124" i="2"/>
  <c r="L124" i="2"/>
  <c r="K124" i="2"/>
  <c r="N106" i="2"/>
  <c r="O106" i="2" s="1"/>
  <c r="M106" i="2"/>
  <c r="L106" i="2"/>
  <c r="K106" i="2"/>
  <c r="N51" i="2"/>
  <c r="O51" i="2" s="1"/>
  <c r="M51" i="2"/>
  <c r="L51" i="2"/>
  <c r="K51" i="2"/>
  <c r="N138" i="2"/>
  <c r="O138" i="2" s="1"/>
  <c r="M138" i="2"/>
  <c r="L138" i="2"/>
  <c r="K138" i="2"/>
  <c r="N312" i="2"/>
  <c r="O312" i="2" s="1"/>
  <c r="M312" i="2"/>
  <c r="L312" i="2"/>
  <c r="K312" i="2"/>
  <c r="N257" i="2"/>
  <c r="O257" i="2" s="1"/>
  <c r="M257" i="2"/>
  <c r="L257" i="2"/>
  <c r="K257" i="2"/>
  <c r="N244" i="2"/>
  <c r="O244" i="2" s="1"/>
  <c r="M244" i="2"/>
  <c r="L244" i="2"/>
  <c r="K244" i="2"/>
  <c r="N208" i="2"/>
  <c r="O208" i="2" s="1"/>
  <c r="M208" i="2"/>
  <c r="L208" i="2"/>
  <c r="K208" i="2"/>
  <c r="N178" i="2"/>
  <c r="O178" i="2" s="1"/>
  <c r="M178" i="2"/>
  <c r="L178" i="2"/>
  <c r="K178" i="2"/>
  <c r="N84" i="2"/>
  <c r="O84" i="2" s="1"/>
  <c r="M84" i="2"/>
  <c r="L84" i="2"/>
  <c r="K84" i="2"/>
  <c r="N61" i="2"/>
  <c r="O61" i="2" s="1"/>
  <c r="M61" i="2"/>
  <c r="L61" i="2"/>
  <c r="K61" i="2"/>
  <c r="N34" i="2"/>
  <c r="O34" i="2" s="1"/>
  <c r="M34" i="2"/>
  <c r="L34" i="2"/>
  <c r="K34" i="2"/>
  <c r="N19" i="2"/>
  <c r="O19" i="2" s="1"/>
  <c r="M19" i="2"/>
  <c r="L19" i="2"/>
  <c r="K19" i="2"/>
  <c r="N374" i="2"/>
  <c r="O374" i="2" s="1"/>
  <c r="M374" i="2"/>
  <c r="L374" i="2"/>
  <c r="K374" i="2"/>
  <c r="N336" i="2"/>
  <c r="O336" i="2" s="1"/>
  <c r="M336" i="2"/>
  <c r="L336" i="2"/>
  <c r="K336" i="2"/>
  <c r="N254" i="2"/>
  <c r="O254" i="2" s="1"/>
  <c r="M254" i="2"/>
  <c r="L254" i="2"/>
  <c r="K254" i="2"/>
  <c r="N237" i="2"/>
  <c r="O237" i="2" s="1"/>
  <c r="M237" i="2"/>
  <c r="L237" i="2"/>
  <c r="K237" i="2"/>
  <c r="N201" i="2"/>
  <c r="O201" i="2" s="1"/>
  <c r="M201" i="2"/>
  <c r="L201" i="2"/>
  <c r="K201" i="2"/>
  <c r="N160" i="2"/>
  <c r="O160" i="2" s="1"/>
  <c r="M160" i="2"/>
  <c r="L160" i="2"/>
  <c r="K160" i="2"/>
  <c r="N72" i="2"/>
  <c r="O72" i="2" s="1"/>
  <c r="M72" i="2"/>
  <c r="L72" i="2"/>
  <c r="K72" i="2"/>
  <c r="N57" i="2"/>
  <c r="O57" i="2" s="1"/>
  <c r="M57" i="2"/>
  <c r="L57" i="2"/>
  <c r="K57" i="2"/>
  <c r="N39" i="2"/>
  <c r="O39" i="2" s="1"/>
  <c r="M39" i="2"/>
  <c r="L39" i="2"/>
  <c r="K39" i="2"/>
  <c r="N17" i="2"/>
  <c r="O17" i="2" s="1"/>
  <c r="M17" i="2"/>
  <c r="L17" i="2"/>
  <c r="K17" i="2"/>
  <c r="N291" i="2"/>
  <c r="O291" i="2" s="1"/>
  <c r="M291" i="2"/>
  <c r="L291" i="2"/>
  <c r="K291" i="2"/>
  <c r="N373" i="2"/>
  <c r="O373" i="2" s="1"/>
  <c r="M373" i="2"/>
  <c r="L373" i="2"/>
  <c r="K373" i="2"/>
  <c r="N322" i="2"/>
  <c r="O322" i="2" s="1"/>
  <c r="M322" i="2"/>
  <c r="L322" i="2"/>
  <c r="K322" i="2"/>
  <c r="N281" i="2"/>
  <c r="O281" i="2" s="1"/>
  <c r="M281" i="2"/>
  <c r="L281" i="2"/>
  <c r="K281" i="2"/>
  <c r="N212" i="2"/>
  <c r="O212" i="2" s="1"/>
  <c r="M212" i="2"/>
  <c r="L212" i="2"/>
  <c r="K212" i="2"/>
  <c r="N176" i="2"/>
  <c r="O176" i="2" s="1"/>
  <c r="M176" i="2"/>
  <c r="L176" i="2"/>
  <c r="K176" i="2"/>
  <c r="N116" i="2"/>
  <c r="O116" i="2" s="1"/>
  <c r="M116" i="2"/>
  <c r="L116" i="2"/>
  <c r="K116" i="2"/>
  <c r="N104" i="2"/>
  <c r="O104" i="2" s="1"/>
  <c r="M104" i="2"/>
  <c r="L104" i="2"/>
  <c r="K104" i="2"/>
  <c r="N356" i="2"/>
  <c r="O356" i="2" s="1"/>
  <c r="M356" i="2"/>
  <c r="L356" i="2"/>
  <c r="K356" i="2"/>
  <c r="N149" i="2"/>
  <c r="O149" i="2" s="1"/>
  <c r="M149" i="2"/>
  <c r="L149" i="2"/>
  <c r="K149" i="2"/>
  <c r="N80" i="2"/>
  <c r="O80" i="2" s="1"/>
  <c r="M80" i="2"/>
  <c r="L80" i="2"/>
  <c r="K80" i="2"/>
  <c r="N343" i="2"/>
  <c r="O343" i="2" s="1"/>
  <c r="M343" i="2"/>
  <c r="L343" i="2"/>
  <c r="K343" i="2"/>
  <c r="N302" i="2"/>
  <c r="O302" i="2" s="1"/>
  <c r="M302" i="2"/>
  <c r="L302" i="2"/>
  <c r="K302" i="2"/>
  <c r="N256" i="2"/>
  <c r="O256" i="2" s="1"/>
  <c r="M256" i="2"/>
  <c r="L256" i="2"/>
  <c r="K256" i="2"/>
  <c r="N239" i="2"/>
  <c r="O239" i="2" s="1"/>
  <c r="M239" i="2"/>
  <c r="L239" i="2"/>
  <c r="K239" i="2"/>
  <c r="N198" i="2"/>
  <c r="O198" i="2" s="1"/>
  <c r="M198" i="2"/>
  <c r="L198" i="2"/>
  <c r="K198" i="2"/>
  <c r="N69" i="2"/>
  <c r="O69" i="2" s="1"/>
  <c r="M69" i="2"/>
  <c r="L69" i="2"/>
  <c r="K69" i="2"/>
  <c r="N53" i="2"/>
  <c r="O53" i="2" s="1"/>
  <c r="M53" i="2"/>
  <c r="L53" i="2"/>
  <c r="K53" i="2"/>
  <c r="N25" i="2"/>
  <c r="O25" i="2" s="1"/>
  <c r="M25" i="2"/>
  <c r="L25" i="2"/>
  <c r="K25" i="2"/>
  <c r="N5" i="2"/>
  <c r="O5" i="2" s="1"/>
  <c r="M5" i="2"/>
  <c r="L5" i="2"/>
  <c r="K5" i="2"/>
  <c r="N171" i="2"/>
  <c r="O171" i="2" s="1"/>
  <c r="M171" i="2"/>
  <c r="L171" i="2"/>
  <c r="K171" i="2"/>
  <c r="N297" i="2"/>
  <c r="O297" i="2" s="1"/>
  <c r="M297" i="2"/>
  <c r="L297" i="2"/>
  <c r="K297" i="2"/>
  <c r="N268" i="2"/>
  <c r="O268" i="2" s="1"/>
  <c r="M268" i="2"/>
  <c r="L268" i="2"/>
  <c r="K268" i="2"/>
  <c r="N252" i="2"/>
  <c r="O252" i="2" s="1"/>
  <c r="M252" i="2"/>
  <c r="L252" i="2"/>
  <c r="K252" i="2"/>
  <c r="N217" i="2"/>
  <c r="O217" i="2" s="1"/>
  <c r="M217" i="2"/>
  <c r="L217" i="2"/>
  <c r="K217" i="2"/>
  <c r="N165" i="2"/>
  <c r="O165" i="2" s="1"/>
  <c r="M165" i="2"/>
  <c r="L165" i="2"/>
  <c r="K165" i="2"/>
  <c r="N112" i="2"/>
  <c r="O112" i="2" s="1"/>
  <c r="M112" i="2"/>
  <c r="L112" i="2"/>
  <c r="K112" i="2"/>
  <c r="N58" i="2"/>
  <c r="O58" i="2" s="1"/>
  <c r="M58" i="2"/>
  <c r="L58" i="2"/>
  <c r="K58" i="2"/>
  <c r="N353" i="2"/>
  <c r="O353" i="2" s="1"/>
  <c r="M353" i="2"/>
  <c r="L353" i="2"/>
  <c r="K353" i="2"/>
  <c r="N151" i="2"/>
  <c r="O151" i="2" s="1"/>
  <c r="M151" i="2"/>
  <c r="L151" i="2"/>
  <c r="K151" i="2"/>
  <c r="N79" i="2"/>
  <c r="O79" i="2" s="1"/>
  <c r="M79" i="2"/>
  <c r="L79" i="2"/>
  <c r="K79" i="2"/>
  <c r="N329" i="2"/>
  <c r="O329" i="2" s="1"/>
  <c r="M329" i="2"/>
  <c r="L329" i="2"/>
  <c r="K329" i="2"/>
  <c r="N242" i="2"/>
  <c r="O242" i="2" s="1"/>
  <c r="M242" i="2"/>
  <c r="L242" i="2"/>
  <c r="K242" i="2"/>
  <c r="N194" i="2"/>
  <c r="O194" i="2" s="1"/>
  <c r="M194" i="2"/>
  <c r="L194" i="2"/>
  <c r="K194" i="2"/>
  <c r="N183" i="2"/>
  <c r="O183" i="2" s="1"/>
  <c r="M183" i="2"/>
  <c r="L183" i="2"/>
  <c r="K183" i="2"/>
  <c r="N133" i="2"/>
  <c r="O133" i="2" s="1"/>
  <c r="M133" i="2"/>
  <c r="L133" i="2"/>
  <c r="K133" i="2"/>
  <c r="N66" i="2"/>
  <c r="O66" i="2" s="1"/>
  <c r="M66" i="2"/>
  <c r="L66" i="2"/>
  <c r="K66" i="2"/>
  <c r="N35" i="2"/>
  <c r="O35" i="2" s="1"/>
  <c r="M35" i="2"/>
  <c r="L35" i="2"/>
  <c r="K35" i="2"/>
  <c r="N8" i="2"/>
  <c r="O8" i="2" s="1"/>
  <c r="M8" i="2"/>
  <c r="L8" i="2"/>
  <c r="K8" i="2"/>
  <c r="N368" i="2"/>
  <c r="O368" i="2" s="1"/>
  <c r="M368" i="2"/>
  <c r="L368" i="2"/>
  <c r="K368" i="2"/>
  <c r="N320" i="2"/>
  <c r="O320" i="2" s="1"/>
  <c r="M320" i="2"/>
  <c r="L320" i="2"/>
  <c r="K320" i="2"/>
  <c r="N338" i="2"/>
  <c r="O338" i="2" s="1"/>
  <c r="M338" i="2"/>
  <c r="L338" i="2"/>
  <c r="K338" i="2"/>
  <c r="N318" i="2"/>
  <c r="O318" i="2" s="1"/>
  <c r="M318" i="2"/>
  <c r="L318" i="2"/>
  <c r="K318" i="2"/>
  <c r="N273" i="2"/>
  <c r="O273" i="2" s="1"/>
  <c r="M273" i="2"/>
  <c r="L273" i="2"/>
  <c r="K273" i="2"/>
  <c r="N215" i="2"/>
  <c r="O215" i="2" s="1"/>
  <c r="M215" i="2"/>
  <c r="L215" i="2"/>
  <c r="K215" i="2"/>
  <c r="N156" i="2"/>
  <c r="O156" i="2" s="1"/>
  <c r="M156" i="2"/>
  <c r="L156" i="2"/>
  <c r="K156" i="2"/>
  <c r="N130" i="2"/>
  <c r="O130" i="2" s="1"/>
  <c r="M130" i="2"/>
  <c r="L130" i="2"/>
  <c r="K130" i="2"/>
  <c r="N21" i="2"/>
  <c r="O21" i="2" s="1"/>
  <c r="M21" i="2"/>
  <c r="L21" i="2"/>
  <c r="K21" i="2"/>
  <c r="N366" i="2"/>
  <c r="O366" i="2" s="1"/>
  <c r="M366" i="2"/>
  <c r="L366" i="2"/>
  <c r="K366" i="2"/>
  <c r="N354" i="2"/>
  <c r="O354" i="2" s="1"/>
  <c r="M354" i="2"/>
  <c r="L354" i="2"/>
  <c r="K354" i="2"/>
  <c r="N143" i="2"/>
  <c r="O143" i="2" s="1"/>
  <c r="M143" i="2"/>
  <c r="L143" i="2"/>
  <c r="K143" i="2"/>
  <c r="N305" i="2"/>
  <c r="O305" i="2" s="1"/>
  <c r="M305" i="2"/>
  <c r="L305" i="2"/>
  <c r="K305" i="2"/>
  <c r="N264" i="2"/>
  <c r="O264" i="2" s="1"/>
  <c r="M264" i="2"/>
  <c r="L264" i="2"/>
  <c r="K264" i="2"/>
  <c r="N241" i="2"/>
  <c r="O241" i="2" s="1"/>
  <c r="M241" i="2"/>
  <c r="L241" i="2"/>
  <c r="K241" i="2"/>
  <c r="N193" i="2"/>
  <c r="O193" i="2" s="1"/>
  <c r="M193" i="2"/>
  <c r="L193" i="2"/>
  <c r="K193" i="2"/>
  <c r="N186" i="2"/>
  <c r="O186" i="2" s="1"/>
  <c r="M186" i="2"/>
  <c r="L186" i="2"/>
  <c r="K186" i="2"/>
  <c r="N103" i="2"/>
  <c r="O103" i="2" s="1"/>
  <c r="M103" i="2"/>
  <c r="L103" i="2"/>
  <c r="K103" i="2"/>
  <c r="N76" i="2"/>
  <c r="O76" i="2" s="1"/>
  <c r="M76" i="2"/>
  <c r="L76" i="2"/>
  <c r="K76" i="2"/>
  <c r="N56" i="2"/>
  <c r="O56" i="2" s="1"/>
  <c r="M56" i="2"/>
  <c r="L56" i="2"/>
  <c r="K56" i="2"/>
  <c r="N9" i="2"/>
  <c r="O9" i="2" s="1"/>
  <c r="M9" i="2"/>
  <c r="L9" i="2"/>
  <c r="K9" i="2"/>
  <c r="N83" i="2"/>
  <c r="O83" i="2" s="1"/>
  <c r="M83" i="2"/>
  <c r="L83" i="2"/>
  <c r="K83" i="2"/>
  <c r="N285" i="2"/>
  <c r="O285" i="2" s="1"/>
  <c r="M285" i="2"/>
  <c r="L285" i="2"/>
  <c r="K285" i="2"/>
  <c r="N259" i="2"/>
  <c r="O259" i="2" s="1"/>
  <c r="M259" i="2"/>
  <c r="L259" i="2"/>
  <c r="K259" i="2"/>
  <c r="N246" i="2"/>
  <c r="O246" i="2" s="1"/>
  <c r="M246" i="2"/>
  <c r="L246" i="2"/>
  <c r="K246" i="2"/>
  <c r="N191" i="2"/>
  <c r="O191" i="2" s="1"/>
  <c r="M191" i="2"/>
  <c r="L191" i="2"/>
  <c r="K191" i="2"/>
  <c r="N107" i="2"/>
  <c r="O107" i="2" s="1"/>
  <c r="M107" i="2"/>
  <c r="L107" i="2"/>
  <c r="K107" i="2"/>
  <c r="N59" i="2"/>
  <c r="O59" i="2" s="1"/>
  <c r="M59" i="2"/>
  <c r="L59" i="2"/>
  <c r="K59" i="2"/>
  <c r="N41" i="2"/>
  <c r="O41" i="2" s="1"/>
  <c r="M41" i="2"/>
  <c r="L41" i="2"/>
  <c r="K41" i="2"/>
  <c r="N295" i="2"/>
  <c r="O295" i="2" s="1"/>
  <c r="M295" i="2"/>
  <c r="L295" i="2"/>
  <c r="K295" i="2"/>
  <c r="N141" i="2"/>
  <c r="O141" i="2" s="1"/>
  <c r="M141" i="2"/>
  <c r="L141" i="2"/>
  <c r="K141" i="2"/>
  <c r="N93" i="2"/>
  <c r="O93" i="2" s="1"/>
  <c r="M93" i="2"/>
  <c r="L93" i="2"/>
  <c r="K93" i="2"/>
  <c r="N340" i="2"/>
  <c r="O340" i="2" s="1"/>
  <c r="M340" i="2"/>
  <c r="L340" i="2"/>
  <c r="K340" i="2"/>
  <c r="N313" i="2"/>
  <c r="O313" i="2" s="1"/>
  <c r="M313" i="2"/>
  <c r="L313" i="2"/>
  <c r="K313" i="2"/>
  <c r="N213" i="2"/>
  <c r="O213" i="2" s="1"/>
  <c r="M213" i="2"/>
  <c r="L213" i="2"/>
  <c r="K213" i="2"/>
  <c r="N195" i="2"/>
  <c r="O195" i="2" s="1"/>
  <c r="M195" i="2"/>
  <c r="L195" i="2"/>
  <c r="K195" i="2"/>
  <c r="N162" i="2"/>
  <c r="O162" i="2" s="1"/>
  <c r="M162" i="2"/>
  <c r="L162" i="2"/>
  <c r="K162" i="2"/>
  <c r="N129" i="2"/>
  <c r="O129" i="2" s="1"/>
  <c r="M129" i="2"/>
  <c r="L129" i="2"/>
  <c r="K129" i="2"/>
  <c r="N32" i="2"/>
  <c r="O32" i="2" s="1"/>
  <c r="M32" i="2"/>
  <c r="L32" i="2"/>
  <c r="K32" i="2"/>
  <c r="N14" i="2"/>
  <c r="O14" i="2" s="1"/>
  <c r="M14" i="2"/>
  <c r="L14" i="2"/>
  <c r="K14" i="2"/>
  <c r="N367" i="2"/>
  <c r="O367" i="2" s="1"/>
  <c r="M367" i="2"/>
  <c r="L367" i="2"/>
  <c r="K367" i="2"/>
  <c r="N349" i="2"/>
  <c r="O349" i="2" s="1"/>
  <c r="M349" i="2"/>
  <c r="L349" i="2"/>
  <c r="K349" i="2"/>
  <c r="N292" i="2"/>
  <c r="O292" i="2" s="1"/>
  <c r="M292" i="2"/>
  <c r="L292" i="2"/>
  <c r="K292" i="2"/>
  <c r="N286" i="2"/>
  <c r="O286" i="2" s="1"/>
  <c r="M286" i="2"/>
  <c r="L286" i="2"/>
  <c r="K286" i="2"/>
  <c r="N255" i="2"/>
  <c r="O255" i="2" s="1"/>
  <c r="M255" i="2"/>
  <c r="L255" i="2"/>
  <c r="K255" i="2"/>
  <c r="N233" i="2"/>
  <c r="O233" i="2" s="1"/>
  <c r="M233" i="2"/>
  <c r="L233" i="2"/>
  <c r="K233" i="2"/>
  <c r="N163" i="2"/>
  <c r="O163" i="2" s="1"/>
  <c r="M163" i="2"/>
  <c r="L163" i="2"/>
  <c r="K163" i="2"/>
  <c r="N40" i="2"/>
  <c r="O40" i="2" s="1"/>
  <c r="M40" i="2"/>
  <c r="L40" i="2"/>
  <c r="K40" i="2"/>
  <c r="N37" i="2"/>
  <c r="O37" i="2" s="1"/>
  <c r="M37" i="2"/>
  <c r="L37" i="2"/>
  <c r="K37" i="2"/>
  <c r="N360" i="2"/>
  <c r="O360" i="2" s="1"/>
  <c r="M360" i="2"/>
  <c r="L360" i="2"/>
  <c r="K360" i="2"/>
  <c r="N145" i="2"/>
  <c r="O145" i="2" s="1"/>
  <c r="M145" i="2"/>
  <c r="L145" i="2"/>
  <c r="K145" i="2"/>
  <c r="N86" i="2"/>
  <c r="O86" i="2" s="1"/>
  <c r="M86" i="2"/>
  <c r="L86" i="2"/>
  <c r="K86" i="2"/>
  <c r="N228" i="2"/>
  <c r="O228" i="2" s="1"/>
  <c r="M228" i="2"/>
  <c r="L228" i="2"/>
  <c r="K228" i="2"/>
  <c r="N205" i="2"/>
  <c r="O205" i="2" s="1"/>
  <c r="M205" i="2"/>
  <c r="L205" i="2"/>
  <c r="K205" i="2"/>
  <c r="N185" i="2"/>
  <c r="O185" i="2" s="1"/>
  <c r="M185" i="2"/>
  <c r="L185" i="2"/>
  <c r="K185" i="2"/>
  <c r="N117" i="2"/>
  <c r="O117" i="2" s="1"/>
  <c r="M117" i="2"/>
  <c r="L117" i="2"/>
  <c r="K117" i="2"/>
  <c r="N101" i="2"/>
  <c r="O101" i="2" s="1"/>
  <c r="M101" i="2"/>
  <c r="L101" i="2"/>
  <c r="K101" i="2"/>
  <c r="N73" i="2"/>
  <c r="O73" i="2" s="1"/>
  <c r="M73" i="2"/>
  <c r="L73" i="2"/>
  <c r="K73" i="2"/>
  <c r="N13" i="2"/>
  <c r="O13" i="2" s="1"/>
  <c r="M13" i="2"/>
  <c r="L13" i="2"/>
  <c r="K13" i="2"/>
  <c r="N370" i="2"/>
  <c r="O370" i="2" s="1"/>
  <c r="M370" i="2"/>
  <c r="L370" i="2"/>
  <c r="K370" i="2"/>
  <c r="N333" i="2"/>
  <c r="O333" i="2" s="1"/>
  <c r="M333" i="2"/>
  <c r="L333" i="2"/>
  <c r="K333" i="2"/>
  <c r="N308" i="2"/>
  <c r="O308" i="2" s="1"/>
  <c r="M308" i="2"/>
  <c r="L308" i="2"/>
  <c r="K308" i="2"/>
  <c r="N287" i="2"/>
  <c r="O287" i="2" s="1"/>
  <c r="M287" i="2"/>
  <c r="L287" i="2"/>
  <c r="K287" i="2"/>
  <c r="N251" i="2"/>
  <c r="O251" i="2" s="1"/>
  <c r="M251" i="2"/>
  <c r="L251" i="2"/>
  <c r="K251" i="2"/>
  <c r="N219" i="2"/>
  <c r="O219" i="2" s="1"/>
  <c r="M219" i="2"/>
  <c r="L219" i="2"/>
  <c r="K219" i="2"/>
  <c r="N203" i="2"/>
  <c r="O203" i="2" s="1"/>
  <c r="M203" i="2"/>
  <c r="L203" i="2"/>
  <c r="K203" i="2"/>
  <c r="N189" i="2"/>
  <c r="O189" i="2" s="1"/>
  <c r="M189" i="2"/>
  <c r="L189" i="2"/>
  <c r="K189" i="2"/>
  <c r="N102" i="2"/>
  <c r="O102" i="2" s="1"/>
  <c r="M102" i="2"/>
  <c r="L102" i="2"/>
  <c r="K102" i="2"/>
  <c r="N95" i="2"/>
  <c r="O95" i="2" s="1"/>
  <c r="M95" i="2"/>
  <c r="L95" i="2"/>
  <c r="K95" i="2"/>
  <c r="N60" i="2"/>
  <c r="O60" i="2" s="1"/>
  <c r="M60" i="2"/>
  <c r="L60" i="2"/>
  <c r="K60" i="2"/>
  <c r="N379" i="2"/>
  <c r="O379" i="2" s="1"/>
  <c r="M379" i="2"/>
  <c r="L379" i="2"/>
  <c r="K379" i="2"/>
  <c r="N148" i="2"/>
  <c r="O148" i="2" s="1"/>
  <c r="M148" i="2"/>
  <c r="L148" i="2"/>
  <c r="K148" i="2"/>
  <c r="N328" i="2"/>
  <c r="O328" i="2" s="1"/>
  <c r="M328" i="2"/>
  <c r="L328" i="2"/>
  <c r="K328" i="2"/>
  <c r="N279" i="2"/>
  <c r="O279" i="2" s="1"/>
  <c r="M279" i="2"/>
  <c r="L279" i="2"/>
  <c r="K279" i="2"/>
  <c r="N235" i="2"/>
  <c r="O235" i="2" s="1"/>
  <c r="M235" i="2"/>
  <c r="L235" i="2"/>
  <c r="K235" i="2"/>
  <c r="N158" i="2"/>
  <c r="O158" i="2" s="1"/>
  <c r="M158" i="2"/>
  <c r="L158" i="2"/>
  <c r="K158" i="2"/>
  <c r="N134" i="2"/>
  <c r="O134" i="2" s="1"/>
  <c r="M134" i="2"/>
  <c r="L134" i="2"/>
  <c r="K134" i="2"/>
  <c r="N54" i="2"/>
  <c r="O54" i="2" s="1"/>
  <c r="M54" i="2"/>
  <c r="L54" i="2"/>
  <c r="K54" i="2"/>
  <c r="N33" i="2"/>
  <c r="O33" i="2" s="1"/>
  <c r="M33" i="2"/>
  <c r="L33" i="2"/>
  <c r="K33" i="2"/>
  <c r="N11" i="2"/>
  <c r="O11" i="2" s="1"/>
  <c r="M11" i="2"/>
  <c r="L11" i="2"/>
  <c r="K11" i="2"/>
  <c r="N351" i="2"/>
  <c r="O351" i="2" s="1"/>
  <c r="M351" i="2"/>
  <c r="L351" i="2"/>
  <c r="K351" i="2"/>
  <c r="N315" i="2"/>
  <c r="O315" i="2" s="1"/>
  <c r="M315" i="2"/>
  <c r="L315" i="2"/>
  <c r="K315" i="2"/>
  <c r="N282" i="2"/>
  <c r="O282" i="2" s="1"/>
  <c r="M282" i="2"/>
  <c r="L282" i="2"/>
  <c r="K282" i="2"/>
  <c r="N221" i="2"/>
  <c r="O221" i="2" s="1"/>
  <c r="M221" i="2"/>
  <c r="L221" i="2"/>
  <c r="K221" i="2"/>
  <c r="N173" i="2"/>
  <c r="O173" i="2" s="1"/>
  <c r="M173" i="2"/>
  <c r="L173" i="2"/>
  <c r="K173" i="2"/>
  <c r="N132" i="2"/>
  <c r="O132" i="2" s="1"/>
  <c r="M132" i="2"/>
  <c r="L132" i="2"/>
  <c r="K132" i="2"/>
  <c r="N100" i="2"/>
  <c r="O100" i="2" s="1"/>
  <c r="M100" i="2"/>
  <c r="L100" i="2"/>
  <c r="K100" i="2"/>
  <c r="N89" i="2"/>
  <c r="O89" i="2" s="1"/>
  <c r="M89" i="2"/>
  <c r="L89" i="2"/>
  <c r="K89" i="2"/>
  <c r="N371" i="2"/>
  <c r="O371" i="2" s="1"/>
  <c r="M371" i="2"/>
  <c r="L371" i="2"/>
  <c r="K371" i="2"/>
  <c r="N357" i="2"/>
  <c r="O357" i="2" s="1"/>
  <c r="M357" i="2"/>
  <c r="L357" i="2"/>
  <c r="K357" i="2"/>
  <c r="N307" i="2"/>
  <c r="O307" i="2" s="1"/>
  <c r="M307" i="2"/>
  <c r="L307" i="2"/>
  <c r="K307" i="2"/>
  <c r="N137" i="2"/>
  <c r="O137" i="2" s="1"/>
  <c r="M137" i="2"/>
  <c r="L137" i="2"/>
  <c r="K137" i="2"/>
  <c r="N298" i="2"/>
  <c r="O298" i="2" s="1"/>
  <c r="M298" i="2"/>
  <c r="L298" i="2"/>
  <c r="K298" i="2"/>
  <c r="N253" i="2"/>
  <c r="O253" i="2" s="1"/>
  <c r="M253" i="2"/>
  <c r="L253" i="2"/>
  <c r="K253" i="2"/>
  <c r="N243" i="2"/>
  <c r="O243" i="2" s="1"/>
  <c r="M243" i="2"/>
  <c r="L243" i="2"/>
  <c r="K243" i="2"/>
  <c r="N207" i="2"/>
  <c r="O207" i="2" s="1"/>
  <c r="M207" i="2"/>
  <c r="L207" i="2"/>
  <c r="K207" i="2"/>
  <c r="N161" i="2"/>
  <c r="O161" i="2" s="1"/>
  <c r="M161" i="2"/>
  <c r="L161" i="2"/>
  <c r="K161" i="2"/>
  <c r="N64" i="2"/>
  <c r="O64" i="2" s="1"/>
  <c r="M64" i="2"/>
  <c r="L64" i="2"/>
  <c r="K64" i="2"/>
  <c r="N48" i="2"/>
  <c r="O48" i="2" s="1"/>
  <c r="M48" i="2"/>
  <c r="L48" i="2"/>
  <c r="K48" i="2"/>
  <c r="N38" i="2"/>
  <c r="O38" i="2" s="1"/>
  <c r="M38" i="2"/>
  <c r="L38" i="2"/>
  <c r="K38" i="2"/>
  <c r="N20" i="2"/>
  <c r="O20" i="2" s="1"/>
  <c r="M20" i="2"/>
  <c r="L20" i="2"/>
  <c r="K20" i="2"/>
  <c r="N330" i="2"/>
  <c r="O330" i="2" s="1"/>
  <c r="M330" i="2"/>
  <c r="L330" i="2"/>
  <c r="K330" i="2"/>
  <c r="N20" i="1" l="1"/>
  <c r="S18" i="2"/>
  <c r="Z18" i="2" s="1"/>
  <c r="T18" i="2"/>
  <c r="U18" i="2"/>
  <c r="Y18" i="2" s="1"/>
  <c r="V18" i="2"/>
  <c r="W18" i="2"/>
  <c r="X18" i="2"/>
  <c r="W10" i="2"/>
  <c r="V10" i="2"/>
  <c r="X10" i="2"/>
  <c r="U10" i="2"/>
  <c r="Y10" i="2" s="1"/>
  <c r="S10" i="2"/>
  <c r="Z10" i="2" s="1"/>
  <c r="T10" i="2"/>
  <c r="S17" i="2"/>
  <c r="T17" i="2"/>
  <c r="AA17" i="2" s="1"/>
  <c r="U17" i="2"/>
  <c r="V17" i="2"/>
  <c r="Y17" i="2" s="1"/>
  <c r="W17" i="2"/>
  <c r="X17" i="2"/>
  <c r="V9" i="2"/>
  <c r="Y9" i="2" s="1"/>
  <c r="T9" i="2"/>
  <c r="W9" i="2"/>
  <c r="X9" i="2"/>
  <c r="U9" i="2"/>
  <c r="S9" i="2"/>
  <c r="Z9" i="2" s="1"/>
  <c r="S16" i="2"/>
  <c r="T16" i="2"/>
  <c r="X16" i="2"/>
  <c r="U16" i="2"/>
  <c r="Y16" i="2" s="1"/>
  <c r="V16" i="2"/>
  <c r="W16" i="2"/>
  <c r="V8" i="2"/>
  <c r="W8" i="2"/>
  <c r="X8" i="2"/>
  <c r="T8" i="2"/>
  <c r="U8" i="2"/>
  <c r="Y8" i="2" s="1"/>
  <c r="S8" i="2"/>
  <c r="W15" i="2"/>
  <c r="S15" i="2"/>
  <c r="Z15" i="2" s="1"/>
  <c r="T15" i="2"/>
  <c r="U15" i="2"/>
  <c r="X15" i="2"/>
  <c r="V15" i="2"/>
  <c r="Y15" i="2" s="1"/>
  <c r="U7" i="2"/>
  <c r="T7" i="2"/>
  <c r="V7" i="2"/>
  <c r="S7" i="2"/>
  <c r="Z7" i="2" s="1"/>
  <c r="W7" i="2"/>
  <c r="X7" i="2"/>
  <c r="V2" i="2"/>
  <c r="U2" i="2"/>
  <c r="T2" i="2"/>
  <c r="S2" i="2"/>
  <c r="X2" i="2"/>
  <c r="W2" i="2"/>
  <c r="X14" i="2"/>
  <c r="W14" i="2"/>
  <c r="S14" i="2"/>
  <c r="Z14" i="2" s="1"/>
  <c r="T14" i="2"/>
  <c r="AA14" i="2" s="1"/>
  <c r="U14" i="2"/>
  <c r="Y14" i="2" s="1"/>
  <c r="V14" i="2"/>
  <c r="U6" i="2"/>
  <c r="V6" i="2"/>
  <c r="W6" i="2"/>
  <c r="X6" i="2"/>
  <c r="S6" i="2"/>
  <c r="Z6" i="2" s="1"/>
  <c r="T6" i="2"/>
  <c r="S3" i="2"/>
  <c r="Z3" i="2" s="1"/>
  <c r="T3" i="2"/>
  <c r="U3" i="2"/>
  <c r="V3" i="2"/>
  <c r="Y3" i="2" s="1"/>
  <c r="W3" i="2"/>
  <c r="X3" i="2"/>
  <c r="X13" i="2"/>
  <c r="W13" i="2"/>
  <c r="S13" i="2"/>
  <c r="T13" i="2"/>
  <c r="V13" i="2"/>
  <c r="U13" i="2"/>
  <c r="T5" i="2"/>
  <c r="U5" i="2"/>
  <c r="V5" i="2"/>
  <c r="Y5" i="2" s="1"/>
  <c r="W5" i="2"/>
  <c r="X5" i="2"/>
  <c r="S5" i="2"/>
  <c r="Z5" i="2" s="1"/>
  <c r="T20" i="2"/>
  <c r="U20" i="2"/>
  <c r="Y20" i="2" s="1"/>
  <c r="S20" i="2"/>
  <c r="V20" i="2"/>
  <c r="W20" i="2"/>
  <c r="X20" i="2"/>
  <c r="X12" i="2"/>
  <c r="S12" i="2"/>
  <c r="T12" i="2"/>
  <c r="U12" i="2"/>
  <c r="Y12" i="2" s="1"/>
  <c r="V12" i="2"/>
  <c r="W12" i="2"/>
  <c r="T4" i="2"/>
  <c r="U4" i="2"/>
  <c r="S4" i="2"/>
  <c r="V4" i="2"/>
  <c r="W4" i="2"/>
  <c r="X4" i="2"/>
  <c r="S19" i="2"/>
  <c r="T19" i="2"/>
  <c r="U19" i="2"/>
  <c r="V19" i="2"/>
  <c r="Y19" i="2" s="1"/>
  <c r="W19" i="2"/>
  <c r="X19" i="2"/>
  <c r="W11" i="2"/>
  <c r="U11" i="2"/>
  <c r="X11" i="2"/>
  <c r="S11" i="2"/>
  <c r="V11" i="2"/>
  <c r="T11" i="2"/>
  <c r="AA11" i="2" s="1"/>
  <c r="T21" i="2"/>
  <c r="S21" i="2"/>
  <c r="Z21" i="2" s="1"/>
  <c r="U21" i="2"/>
  <c r="V21" i="2"/>
  <c r="Y21" i="2" s="1"/>
  <c r="W21" i="2"/>
  <c r="X21" i="2"/>
  <c r="T2" i="1"/>
  <c r="R2" i="1"/>
  <c r="Q2" i="1"/>
  <c r="N2" i="1"/>
  <c r="Y2" i="1" s="1"/>
  <c r="N21" i="1" l="1"/>
  <c r="Z11" i="2"/>
  <c r="AA19" i="2"/>
  <c r="Z19" i="2"/>
  <c r="Z20" i="2"/>
  <c r="AA5" i="2"/>
  <c r="AA15" i="2"/>
  <c r="AA12" i="2"/>
  <c r="AA20" i="2"/>
  <c r="Y13" i="2"/>
  <c r="Y6" i="2"/>
  <c r="Y7" i="2"/>
  <c r="Z17" i="2"/>
  <c r="Z12" i="2"/>
  <c r="AA13" i="2"/>
  <c r="AA3" i="2"/>
  <c r="Z2" i="2"/>
  <c r="AA7" i="2"/>
  <c r="Z8" i="2"/>
  <c r="AA9" i="2"/>
  <c r="AA10" i="2"/>
  <c r="AA21" i="2"/>
  <c r="Z4" i="2"/>
  <c r="Z13" i="2"/>
  <c r="AA2" i="2"/>
  <c r="Y4" i="2"/>
  <c r="AA6" i="2"/>
  <c r="Y2" i="2"/>
  <c r="AA8" i="2"/>
  <c r="AA16" i="2"/>
  <c r="AA18" i="2"/>
  <c r="Y11" i="2"/>
  <c r="AA4" i="2"/>
  <c r="Z16" i="2"/>
  <c r="I3" i="1"/>
  <c r="J3" i="1"/>
  <c r="K3" i="1"/>
  <c r="L3" i="1"/>
  <c r="I4" i="1"/>
  <c r="J4" i="1"/>
  <c r="K4" i="1"/>
  <c r="L4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7" i="1"/>
  <c r="J37" i="1"/>
  <c r="K37" i="1"/>
  <c r="L37" i="1"/>
  <c r="I38" i="1"/>
  <c r="J38" i="1"/>
  <c r="K38" i="1"/>
  <c r="L38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L45" i="1"/>
  <c r="I46" i="1"/>
  <c r="J46" i="1"/>
  <c r="K46" i="1"/>
  <c r="L46" i="1"/>
  <c r="I47" i="1"/>
  <c r="J47" i="1"/>
  <c r="K47" i="1"/>
  <c r="L47" i="1"/>
  <c r="I48" i="1"/>
  <c r="J48" i="1"/>
  <c r="K48" i="1"/>
  <c r="L48" i="1"/>
  <c r="I49" i="1"/>
  <c r="J49" i="1"/>
  <c r="K49" i="1"/>
  <c r="L49" i="1"/>
  <c r="I50" i="1"/>
  <c r="J50" i="1"/>
  <c r="K50" i="1"/>
  <c r="L50" i="1"/>
  <c r="I51" i="1"/>
  <c r="J51" i="1"/>
  <c r="K51" i="1"/>
  <c r="L51" i="1"/>
  <c r="I52" i="1"/>
  <c r="J52" i="1"/>
  <c r="K52" i="1"/>
  <c r="L52" i="1"/>
  <c r="I53" i="1"/>
  <c r="J53" i="1"/>
  <c r="K53" i="1"/>
  <c r="L53" i="1"/>
  <c r="I54" i="1"/>
  <c r="J54" i="1"/>
  <c r="K54" i="1"/>
  <c r="L54" i="1"/>
  <c r="I55" i="1"/>
  <c r="J55" i="1"/>
  <c r="K55" i="1"/>
  <c r="L55" i="1"/>
  <c r="I56" i="1"/>
  <c r="J56" i="1"/>
  <c r="K56" i="1"/>
  <c r="L56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J60" i="1"/>
  <c r="K60" i="1"/>
  <c r="L60" i="1"/>
  <c r="I61" i="1"/>
  <c r="J61" i="1"/>
  <c r="K61" i="1"/>
  <c r="L61" i="1"/>
  <c r="I62" i="1"/>
  <c r="J62" i="1"/>
  <c r="K62" i="1"/>
  <c r="L62" i="1"/>
  <c r="I63" i="1"/>
  <c r="J63" i="1"/>
  <c r="K63" i="1"/>
  <c r="L63" i="1"/>
  <c r="I64" i="1"/>
  <c r="J64" i="1"/>
  <c r="K64" i="1"/>
  <c r="L64" i="1"/>
  <c r="I65" i="1"/>
  <c r="J65" i="1"/>
  <c r="K65" i="1"/>
  <c r="L65" i="1"/>
  <c r="I66" i="1"/>
  <c r="J66" i="1"/>
  <c r="K66" i="1"/>
  <c r="L66" i="1"/>
  <c r="I67" i="1"/>
  <c r="J67" i="1"/>
  <c r="K67" i="1"/>
  <c r="L67" i="1"/>
  <c r="I68" i="1"/>
  <c r="J68" i="1"/>
  <c r="K68" i="1"/>
  <c r="L68" i="1"/>
  <c r="I69" i="1"/>
  <c r="J69" i="1"/>
  <c r="K69" i="1"/>
  <c r="L69" i="1"/>
  <c r="I70" i="1"/>
  <c r="J70" i="1"/>
  <c r="K70" i="1"/>
  <c r="L70" i="1"/>
  <c r="I71" i="1"/>
  <c r="J71" i="1"/>
  <c r="K71" i="1"/>
  <c r="L71" i="1"/>
  <c r="I72" i="1"/>
  <c r="J72" i="1"/>
  <c r="K72" i="1"/>
  <c r="L72" i="1"/>
  <c r="I73" i="1"/>
  <c r="J73" i="1"/>
  <c r="K73" i="1"/>
  <c r="L73" i="1"/>
  <c r="I74" i="1"/>
  <c r="J74" i="1"/>
  <c r="K74" i="1"/>
  <c r="L74" i="1"/>
  <c r="I75" i="1"/>
  <c r="J75" i="1"/>
  <c r="K75" i="1"/>
  <c r="L75" i="1"/>
  <c r="I76" i="1"/>
  <c r="J76" i="1"/>
  <c r="K76" i="1"/>
  <c r="L76" i="1"/>
  <c r="I77" i="1"/>
  <c r="J77" i="1"/>
  <c r="K77" i="1"/>
  <c r="L77" i="1"/>
  <c r="I78" i="1"/>
  <c r="J78" i="1"/>
  <c r="K78" i="1"/>
  <c r="L78" i="1"/>
  <c r="I79" i="1"/>
  <c r="J79" i="1"/>
  <c r="K79" i="1"/>
  <c r="L79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I85" i="1"/>
  <c r="J85" i="1"/>
  <c r="K85" i="1"/>
  <c r="L85" i="1"/>
  <c r="I86" i="1"/>
  <c r="J86" i="1"/>
  <c r="K86" i="1"/>
  <c r="L86" i="1"/>
  <c r="I87" i="1"/>
  <c r="J87" i="1"/>
  <c r="K87" i="1"/>
  <c r="L87" i="1"/>
  <c r="I88" i="1"/>
  <c r="J88" i="1"/>
  <c r="K88" i="1"/>
  <c r="L88" i="1"/>
  <c r="I89" i="1"/>
  <c r="J89" i="1"/>
  <c r="K89" i="1"/>
  <c r="L89" i="1"/>
  <c r="I90" i="1"/>
  <c r="J90" i="1"/>
  <c r="K90" i="1"/>
  <c r="L90" i="1"/>
  <c r="I91" i="1"/>
  <c r="J91" i="1"/>
  <c r="K91" i="1"/>
  <c r="L91" i="1"/>
  <c r="I92" i="1"/>
  <c r="J92" i="1"/>
  <c r="K92" i="1"/>
  <c r="L92" i="1"/>
  <c r="I93" i="1"/>
  <c r="J93" i="1"/>
  <c r="K93" i="1"/>
  <c r="L93" i="1"/>
  <c r="I94" i="1"/>
  <c r="J94" i="1"/>
  <c r="K94" i="1"/>
  <c r="L94" i="1"/>
  <c r="I95" i="1"/>
  <c r="J95" i="1"/>
  <c r="K95" i="1"/>
  <c r="L95" i="1"/>
  <c r="I96" i="1"/>
  <c r="J96" i="1"/>
  <c r="K96" i="1"/>
  <c r="L96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I101" i="1"/>
  <c r="J101" i="1"/>
  <c r="K101" i="1"/>
  <c r="L101" i="1"/>
  <c r="I102" i="1"/>
  <c r="J102" i="1"/>
  <c r="K102" i="1"/>
  <c r="L102" i="1"/>
  <c r="I103" i="1"/>
  <c r="J103" i="1"/>
  <c r="K103" i="1"/>
  <c r="L103" i="1"/>
  <c r="I104" i="1"/>
  <c r="J104" i="1"/>
  <c r="K104" i="1"/>
  <c r="L104" i="1"/>
  <c r="I105" i="1"/>
  <c r="J105" i="1"/>
  <c r="K105" i="1"/>
  <c r="L105" i="1"/>
  <c r="I106" i="1"/>
  <c r="J106" i="1"/>
  <c r="K106" i="1"/>
  <c r="L106" i="1"/>
  <c r="I107" i="1"/>
  <c r="J107" i="1"/>
  <c r="K107" i="1"/>
  <c r="L107" i="1"/>
  <c r="I108" i="1"/>
  <c r="J108" i="1"/>
  <c r="K108" i="1"/>
  <c r="L108" i="1"/>
  <c r="I109" i="1"/>
  <c r="J109" i="1"/>
  <c r="K109" i="1"/>
  <c r="L109" i="1"/>
  <c r="I110" i="1"/>
  <c r="J110" i="1"/>
  <c r="K110" i="1"/>
  <c r="L110" i="1"/>
  <c r="I111" i="1"/>
  <c r="J111" i="1"/>
  <c r="K111" i="1"/>
  <c r="L111" i="1"/>
  <c r="I112" i="1"/>
  <c r="J112" i="1"/>
  <c r="K112" i="1"/>
  <c r="L112" i="1"/>
  <c r="I113" i="1"/>
  <c r="J113" i="1"/>
  <c r="K113" i="1"/>
  <c r="L113" i="1"/>
  <c r="I114" i="1"/>
  <c r="J114" i="1"/>
  <c r="K114" i="1"/>
  <c r="L114" i="1"/>
  <c r="I115" i="1"/>
  <c r="J115" i="1"/>
  <c r="K115" i="1"/>
  <c r="L115" i="1"/>
  <c r="I116" i="1"/>
  <c r="J116" i="1"/>
  <c r="K116" i="1"/>
  <c r="L116" i="1"/>
  <c r="I117" i="1"/>
  <c r="J117" i="1"/>
  <c r="K117" i="1"/>
  <c r="L117" i="1"/>
  <c r="I118" i="1"/>
  <c r="J118" i="1"/>
  <c r="K118" i="1"/>
  <c r="L118" i="1"/>
  <c r="I119" i="1"/>
  <c r="J119" i="1"/>
  <c r="K119" i="1"/>
  <c r="L119" i="1"/>
  <c r="I120" i="1"/>
  <c r="J120" i="1"/>
  <c r="K120" i="1"/>
  <c r="L120" i="1"/>
  <c r="I121" i="1"/>
  <c r="J121" i="1"/>
  <c r="K121" i="1"/>
  <c r="L121" i="1"/>
  <c r="I122" i="1"/>
  <c r="J122" i="1"/>
  <c r="K122" i="1"/>
  <c r="L122" i="1"/>
  <c r="I123" i="1"/>
  <c r="J123" i="1"/>
  <c r="K123" i="1"/>
  <c r="L123" i="1"/>
  <c r="I124" i="1"/>
  <c r="J124" i="1"/>
  <c r="K124" i="1"/>
  <c r="L124" i="1"/>
  <c r="I125" i="1"/>
  <c r="J125" i="1"/>
  <c r="K125" i="1"/>
  <c r="L125" i="1"/>
  <c r="I126" i="1"/>
  <c r="J126" i="1"/>
  <c r="K126" i="1"/>
  <c r="L126" i="1"/>
  <c r="I127" i="1"/>
  <c r="J127" i="1"/>
  <c r="K127" i="1"/>
  <c r="L127" i="1"/>
  <c r="I128" i="1"/>
  <c r="J128" i="1"/>
  <c r="K128" i="1"/>
  <c r="L128" i="1"/>
  <c r="I129" i="1"/>
  <c r="J129" i="1"/>
  <c r="K129" i="1"/>
  <c r="L129" i="1"/>
  <c r="I130" i="1"/>
  <c r="J130" i="1"/>
  <c r="K130" i="1"/>
  <c r="L130" i="1"/>
  <c r="I131" i="1"/>
  <c r="J131" i="1"/>
  <c r="K131" i="1"/>
  <c r="L131" i="1"/>
  <c r="I132" i="1"/>
  <c r="J132" i="1"/>
  <c r="K132" i="1"/>
  <c r="L132" i="1"/>
  <c r="I133" i="1"/>
  <c r="J133" i="1"/>
  <c r="K133" i="1"/>
  <c r="L133" i="1"/>
  <c r="I134" i="1"/>
  <c r="J134" i="1"/>
  <c r="K134" i="1"/>
  <c r="L134" i="1"/>
  <c r="I135" i="1"/>
  <c r="J135" i="1"/>
  <c r="K135" i="1"/>
  <c r="L135" i="1"/>
  <c r="I136" i="1"/>
  <c r="J136" i="1"/>
  <c r="K136" i="1"/>
  <c r="L136" i="1"/>
  <c r="I137" i="1"/>
  <c r="J137" i="1"/>
  <c r="K137" i="1"/>
  <c r="L137" i="1"/>
  <c r="I138" i="1"/>
  <c r="J138" i="1"/>
  <c r="K138" i="1"/>
  <c r="L138" i="1"/>
  <c r="I139" i="1"/>
  <c r="J139" i="1"/>
  <c r="K139" i="1"/>
  <c r="L139" i="1"/>
  <c r="I140" i="1"/>
  <c r="J140" i="1"/>
  <c r="K140" i="1"/>
  <c r="L140" i="1"/>
  <c r="I141" i="1"/>
  <c r="J141" i="1"/>
  <c r="K141" i="1"/>
  <c r="L141" i="1"/>
  <c r="I142" i="1"/>
  <c r="J142" i="1"/>
  <c r="K142" i="1"/>
  <c r="L142" i="1"/>
  <c r="I143" i="1"/>
  <c r="J143" i="1"/>
  <c r="K143" i="1"/>
  <c r="L143" i="1"/>
  <c r="I144" i="1"/>
  <c r="J144" i="1"/>
  <c r="K144" i="1"/>
  <c r="L144" i="1"/>
  <c r="I145" i="1"/>
  <c r="J145" i="1"/>
  <c r="K145" i="1"/>
  <c r="L145" i="1"/>
  <c r="I146" i="1"/>
  <c r="J146" i="1"/>
  <c r="K146" i="1"/>
  <c r="L146" i="1"/>
  <c r="I147" i="1"/>
  <c r="J147" i="1"/>
  <c r="K147" i="1"/>
  <c r="L147" i="1"/>
  <c r="I148" i="1"/>
  <c r="J148" i="1"/>
  <c r="K148" i="1"/>
  <c r="L148" i="1"/>
  <c r="I149" i="1"/>
  <c r="J149" i="1"/>
  <c r="K149" i="1"/>
  <c r="L149" i="1"/>
  <c r="I150" i="1"/>
  <c r="J150" i="1"/>
  <c r="K150" i="1"/>
  <c r="L150" i="1"/>
  <c r="I151" i="1"/>
  <c r="J151" i="1"/>
  <c r="K151" i="1"/>
  <c r="L151" i="1"/>
  <c r="I152" i="1"/>
  <c r="J152" i="1"/>
  <c r="K152" i="1"/>
  <c r="L152" i="1"/>
  <c r="I153" i="1"/>
  <c r="J153" i="1"/>
  <c r="K153" i="1"/>
  <c r="L153" i="1"/>
  <c r="I154" i="1"/>
  <c r="J154" i="1"/>
  <c r="K154" i="1"/>
  <c r="L154" i="1"/>
  <c r="I155" i="1"/>
  <c r="J155" i="1"/>
  <c r="K155" i="1"/>
  <c r="L155" i="1"/>
  <c r="I156" i="1"/>
  <c r="J156" i="1"/>
  <c r="K156" i="1"/>
  <c r="L156" i="1"/>
  <c r="I157" i="1"/>
  <c r="J157" i="1"/>
  <c r="K157" i="1"/>
  <c r="L157" i="1"/>
  <c r="I158" i="1"/>
  <c r="J158" i="1"/>
  <c r="K158" i="1"/>
  <c r="L158" i="1"/>
  <c r="I159" i="1"/>
  <c r="J159" i="1"/>
  <c r="K159" i="1"/>
  <c r="L159" i="1"/>
  <c r="I160" i="1"/>
  <c r="J160" i="1"/>
  <c r="K160" i="1"/>
  <c r="L160" i="1"/>
  <c r="I161" i="1"/>
  <c r="J161" i="1"/>
  <c r="K161" i="1"/>
  <c r="L161" i="1"/>
  <c r="I162" i="1"/>
  <c r="J162" i="1"/>
  <c r="K162" i="1"/>
  <c r="L162" i="1"/>
  <c r="I163" i="1"/>
  <c r="J163" i="1"/>
  <c r="K163" i="1"/>
  <c r="L163" i="1"/>
  <c r="I164" i="1"/>
  <c r="J164" i="1"/>
  <c r="K164" i="1"/>
  <c r="L164" i="1"/>
  <c r="I165" i="1"/>
  <c r="J165" i="1"/>
  <c r="K165" i="1"/>
  <c r="L165" i="1"/>
  <c r="I166" i="1"/>
  <c r="J166" i="1"/>
  <c r="K166" i="1"/>
  <c r="L166" i="1"/>
  <c r="I167" i="1"/>
  <c r="J167" i="1"/>
  <c r="K167" i="1"/>
  <c r="L167" i="1"/>
  <c r="I168" i="1"/>
  <c r="J168" i="1"/>
  <c r="K168" i="1"/>
  <c r="L168" i="1"/>
  <c r="I169" i="1"/>
  <c r="J169" i="1"/>
  <c r="K169" i="1"/>
  <c r="L169" i="1"/>
  <c r="I170" i="1"/>
  <c r="J170" i="1"/>
  <c r="K170" i="1"/>
  <c r="L170" i="1"/>
  <c r="I171" i="1"/>
  <c r="J171" i="1"/>
  <c r="K171" i="1"/>
  <c r="L171" i="1"/>
  <c r="I172" i="1"/>
  <c r="J172" i="1"/>
  <c r="K172" i="1"/>
  <c r="L172" i="1"/>
  <c r="I173" i="1"/>
  <c r="J173" i="1"/>
  <c r="K173" i="1"/>
  <c r="L173" i="1"/>
  <c r="I174" i="1"/>
  <c r="J174" i="1"/>
  <c r="K174" i="1"/>
  <c r="L174" i="1"/>
  <c r="I175" i="1"/>
  <c r="J175" i="1"/>
  <c r="K175" i="1"/>
  <c r="L175" i="1"/>
  <c r="I176" i="1"/>
  <c r="J176" i="1"/>
  <c r="K176" i="1"/>
  <c r="L176" i="1"/>
  <c r="I177" i="1"/>
  <c r="J177" i="1"/>
  <c r="K177" i="1"/>
  <c r="L177" i="1"/>
  <c r="I178" i="1"/>
  <c r="J178" i="1"/>
  <c r="K178" i="1"/>
  <c r="L178" i="1"/>
  <c r="I179" i="1"/>
  <c r="J179" i="1"/>
  <c r="K179" i="1"/>
  <c r="L179" i="1"/>
  <c r="I180" i="1"/>
  <c r="J180" i="1"/>
  <c r="K180" i="1"/>
  <c r="L180" i="1"/>
  <c r="I181" i="1"/>
  <c r="J181" i="1"/>
  <c r="K181" i="1"/>
  <c r="L181" i="1"/>
  <c r="I182" i="1"/>
  <c r="J182" i="1"/>
  <c r="K182" i="1"/>
  <c r="L182" i="1"/>
  <c r="I183" i="1"/>
  <c r="J183" i="1"/>
  <c r="K183" i="1"/>
  <c r="L183" i="1"/>
  <c r="I184" i="1"/>
  <c r="J184" i="1"/>
  <c r="K184" i="1"/>
  <c r="L184" i="1"/>
  <c r="I185" i="1"/>
  <c r="J185" i="1"/>
  <c r="K185" i="1"/>
  <c r="L185" i="1"/>
  <c r="I186" i="1"/>
  <c r="J186" i="1"/>
  <c r="K186" i="1"/>
  <c r="L186" i="1"/>
  <c r="I187" i="1"/>
  <c r="J187" i="1"/>
  <c r="K187" i="1"/>
  <c r="L187" i="1"/>
  <c r="I188" i="1"/>
  <c r="J188" i="1"/>
  <c r="K188" i="1"/>
  <c r="L188" i="1"/>
  <c r="I189" i="1"/>
  <c r="J189" i="1"/>
  <c r="K189" i="1"/>
  <c r="L189" i="1"/>
  <c r="I190" i="1"/>
  <c r="J190" i="1"/>
  <c r="K190" i="1"/>
  <c r="L190" i="1"/>
  <c r="I191" i="1"/>
  <c r="J191" i="1"/>
  <c r="K191" i="1"/>
  <c r="L191" i="1"/>
  <c r="I192" i="1"/>
  <c r="J192" i="1"/>
  <c r="K192" i="1"/>
  <c r="L192" i="1"/>
  <c r="I193" i="1"/>
  <c r="J193" i="1"/>
  <c r="K193" i="1"/>
  <c r="L193" i="1"/>
  <c r="I194" i="1"/>
  <c r="J194" i="1"/>
  <c r="K194" i="1"/>
  <c r="L194" i="1"/>
  <c r="I195" i="1"/>
  <c r="J195" i="1"/>
  <c r="K195" i="1"/>
  <c r="L195" i="1"/>
  <c r="I196" i="1"/>
  <c r="J196" i="1"/>
  <c r="K196" i="1"/>
  <c r="L196" i="1"/>
  <c r="I197" i="1"/>
  <c r="J197" i="1"/>
  <c r="K197" i="1"/>
  <c r="L197" i="1"/>
  <c r="I198" i="1"/>
  <c r="J198" i="1"/>
  <c r="K198" i="1"/>
  <c r="L198" i="1"/>
  <c r="I199" i="1"/>
  <c r="J199" i="1"/>
  <c r="K199" i="1"/>
  <c r="L199" i="1"/>
  <c r="I200" i="1"/>
  <c r="J200" i="1"/>
  <c r="K200" i="1"/>
  <c r="L200" i="1"/>
  <c r="I201" i="1"/>
  <c r="J201" i="1"/>
  <c r="K201" i="1"/>
  <c r="L201" i="1"/>
  <c r="I202" i="1"/>
  <c r="J202" i="1"/>
  <c r="K202" i="1"/>
  <c r="L202" i="1"/>
  <c r="I203" i="1"/>
  <c r="J203" i="1"/>
  <c r="K203" i="1"/>
  <c r="L203" i="1"/>
  <c r="I204" i="1"/>
  <c r="J204" i="1"/>
  <c r="K204" i="1"/>
  <c r="L204" i="1"/>
  <c r="I205" i="1"/>
  <c r="J205" i="1"/>
  <c r="K205" i="1"/>
  <c r="L205" i="1"/>
  <c r="I206" i="1"/>
  <c r="J206" i="1"/>
  <c r="K206" i="1"/>
  <c r="L206" i="1"/>
  <c r="I207" i="1"/>
  <c r="J207" i="1"/>
  <c r="K207" i="1"/>
  <c r="L207" i="1"/>
  <c r="I208" i="1"/>
  <c r="J208" i="1"/>
  <c r="K208" i="1"/>
  <c r="L208" i="1"/>
  <c r="I209" i="1"/>
  <c r="J209" i="1"/>
  <c r="K209" i="1"/>
  <c r="L209" i="1"/>
  <c r="I210" i="1"/>
  <c r="J210" i="1"/>
  <c r="K210" i="1"/>
  <c r="L210" i="1"/>
  <c r="I211" i="1"/>
  <c r="J211" i="1"/>
  <c r="K211" i="1"/>
  <c r="L211" i="1"/>
  <c r="I212" i="1"/>
  <c r="J212" i="1"/>
  <c r="K212" i="1"/>
  <c r="L212" i="1"/>
  <c r="I213" i="1"/>
  <c r="J213" i="1"/>
  <c r="K213" i="1"/>
  <c r="L213" i="1"/>
  <c r="I214" i="1"/>
  <c r="J214" i="1"/>
  <c r="K214" i="1"/>
  <c r="L214" i="1"/>
  <c r="I215" i="1"/>
  <c r="J215" i="1"/>
  <c r="K215" i="1"/>
  <c r="L215" i="1"/>
  <c r="I216" i="1"/>
  <c r="J216" i="1"/>
  <c r="K216" i="1"/>
  <c r="L216" i="1"/>
  <c r="I217" i="1"/>
  <c r="J217" i="1"/>
  <c r="K217" i="1"/>
  <c r="L217" i="1"/>
  <c r="I218" i="1"/>
  <c r="J218" i="1"/>
  <c r="K218" i="1"/>
  <c r="L218" i="1"/>
  <c r="I219" i="1"/>
  <c r="J219" i="1"/>
  <c r="K219" i="1"/>
  <c r="L219" i="1"/>
  <c r="I220" i="1"/>
  <c r="J220" i="1"/>
  <c r="K220" i="1"/>
  <c r="L220" i="1"/>
  <c r="I221" i="1"/>
  <c r="J221" i="1"/>
  <c r="K221" i="1"/>
  <c r="L221" i="1"/>
  <c r="I222" i="1"/>
  <c r="J222" i="1"/>
  <c r="K222" i="1"/>
  <c r="L222" i="1"/>
  <c r="I223" i="1"/>
  <c r="J223" i="1"/>
  <c r="K223" i="1"/>
  <c r="L223" i="1"/>
  <c r="I224" i="1"/>
  <c r="J224" i="1"/>
  <c r="K224" i="1"/>
  <c r="L224" i="1"/>
  <c r="I225" i="1"/>
  <c r="J225" i="1"/>
  <c r="K225" i="1"/>
  <c r="L225" i="1"/>
  <c r="I226" i="1"/>
  <c r="J226" i="1"/>
  <c r="K226" i="1"/>
  <c r="L226" i="1"/>
  <c r="I227" i="1"/>
  <c r="J227" i="1"/>
  <c r="K227" i="1"/>
  <c r="L227" i="1"/>
  <c r="I228" i="1"/>
  <c r="J228" i="1"/>
  <c r="K228" i="1"/>
  <c r="L228" i="1"/>
  <c r="I229" i="1"/>
  <c r="J229" i="1"/>
  <c r="K229" i="1"/>
  <c r="L229" i="1"/>
  <c r="I230" i="1"/>
  <c r="J230" i="1"/>
  <c r="K230" i="1"/>
  <c r="L230" i="1"/>
  <c r="I231" i="1"/>
  <c r="J231" i="1"/>
  <c r="K231" i="1"/>
  <c r="L231" i="1"/>
  <c r="I232" i="1"/>
  <c r="J232" i="1"/>
  <c r="K232" i="1"/>
  <c r="L232" i="1"/>
  <c r="I233" i="1"/>
  <c r="J233" i="1"/>
  <c r="K233" i="1"/>
  <c r="L233" i="1"/>
  <c r="I234" i="1"/>
  <c r="J234" i="1"/>
  <c r="K234" i="1"/>
  <c r="L234" i="1"/>
  <c r="I235" i="1"/>
  <c r="J235" i="1"/>
  <c r="K235" i="1"/>
  <c r="L235" i="1"/>
  <c r="I236" i="1"/>
  <c r="J236" i="1"/>
  <c r="K236" i="1"/>
  <c r="L236" i="1"/>
  <c r="I237" i="1"/>
  <c r="J237" i="1"/>
  <c r="K237" i="1"/>
  <c r="L237" i="1"/>
  <c r="I238" i="1"/>
  <c r="J238" i="1"/>
  <c r="K238" i="1"/>
  <c r="L238" i="1"/>
  <c r="I239" i="1"/>
  <c r="J239" i="1"/>
  <c r="K239" i="1"/>
  <c r="L239" i="1"/>
  <c r="I240" i="1"/>
  <c r="J240" i="1"/>
  <c r="K240" i="1"/>
  <c r="L240" i="1"/>
  <c r="I241" i="1"/>
  <c r="J241" i="1"/>
  <c r="K241" i="1"/>
  <c r="L241" i="1"/>
  <c r="I242" i="1"/>
  <c r="J242" i="1"/>
  <c r="K242" i="1"/>
  <c r="L242" i="1"/>
  <c r="I243" i="1"/>
  <c r="J243" i="1"/>
  <c r="K243" i="1"/>
  <c r="L243" i="1"/>
  <c r="I244" i="1"/>
  <c r="J244" i="1"/>
  <c r="K244" i="1"/>
  <c r="L244" i="1"/>
  <c r="I245" i="1"/>
  <c r="J245" i="1"/>
  <c r="K245" i="1"/>
  <c r="L245" i="1"/>
  <c r="I246" i="1"/>
  <c r="J246" i="1"/>
  <c r="K246" i="1"/>
  <c r="L246" i="1"/>
  <c r="I247" i="1"/>
  <c r="J247" i="1"/>
  <c r="K247" i="1"/>
  <c r="L247" i="1"/>
  <c r="I248" i="1"/>
  <c r="J248" i="1"/>
  <c r="K248" i="1"/>
  <c r="L248" i="1"/>
  <c r="I249" i="1"/>
  <c r="J249" i="1"/>
  <c r="K249" i="1"/>
  <c r="L249" i="1"/>
  <c r="I250" i="1"/>
  <c r="J250" i="1"/>
  <c r="K250" i="1"/>
  <c r="L250" i="1"/>
  <c r="I251" i="1"/>
  <c r="J251" i="1"/>
  <c r="K251" i="1"/>
  <c r="L251" i="1"/>
  <c r="I252" i="1"/>
  <c r="J252" i="1"/>
  <c r="K252" i="1"/>
  <c r="L252" i="1"/>
  <c r="I253" i="1"/>
  <c r="J253" i="1"/>
  <c r="K253" i="1"/>
  <c r="L253" i="1"/>
  <c r="I254" i="1"/>
  <c r="J254" i="1"/>
  <c r="K254" i="1"/>
  <c r="L254" i="1"/>
  <c r="I255" i="1"/>
  <c r="J255" i="1"/>
  <c r="K255" i="1"/>
  <c r="L255" i="1"/>
  <c r="I256" i="1"/>
  <c r="J256" i="1"/>
  <c r="K256" i="1"/>
  <c r="L256" i="1"/>
  <c r="I257" i="1"/>
  <c r="J257" i="1"/>
  <c r="K257" i="1"/>
  <c r="L257" i="1"/>
  <c r="I258" i="1"/>
  <c r="J258" i="1"/>
  <c r="K258" i="1"/>
  <c r="L258" i="1"/>
  <c r="I259" i="1"/>
  <c r="J259" i="1"/>
  <c r="K259" i="1"/>
  <c r="L259" i="1"/>
  <c r="I260" i="1"/>
  <c r="J260" i="1"/>
  <c r="K260" i="1"/>
  <c r="L260" i="1"/>
  <c r="I261" i="1"/>
  <c r="J261" i="1"/>
  <c r="K261" i="1"/>
  <c r="L261" i="1"/>
  <c r="I262" i="1"/>
  <c r="J262" i="1"/>
  <c r="K262" i="1"/>
  <c r="L262" i="1"/>
  <c r="I263" i="1"/>
  <c r="J263" i="1"/>
  <c r="K263" i="1"/>
  <c r="L263" i="1"/>
  <c r="I264" i="1"/>
  <c r="J264" i="1"/>
  <c r="K264" i="1"/>
  <c r="L264" i="1"/>
  <c r="I265" i="1"/>
  <c r="J265" i="1"/>
  <c r="K265" i="1"/>
  <c r="L265" i="1"/>
  <c r="I266" i="1"/>
  <c r="J266" i="1"/>
  <c r="K266" i="1"/>
  <c r="L266" i="1"/>
  <c r="I267" i="1"/>
  <c r="J267" i="1"/>
  <c r="K267" i="1"/>
  <c r="L267" i="1"/>
  <c r="I268" i="1"/>
  <c r="J268" i="1"/>
  <c r="K268" i="1"/>
  <c r="L268" i="1"/>
  <c r="I269" i="1"/>
  <c r="J269" i="1"/>
  <c r="K269" i="1"/>
  <c r="L269" i="1"/>
  <c r="I270" i="1"/>
  <c r="J270" i="1"/>
  <c r="K270" i="1"/>
  <c r="L270" i="1"/>
  <c r="I271" i="1"/>
  <c r="J271" i="1"/>
  <c r="K271" i="1"/>
  <c r="L271" i="1"/>
  <c r="I272" i="1"/>
  <c r="J272" i="1"/>
  <c r="K272" i="1"/>
  <c r="L272" i="1"/>
  <c r="I273" i="1"/>
  <c r="J273" i="1"/>
  <c r="K273" i="1"/>
  <c r="L273" i="1"/>
  <c r="I274" i="1"/>
  <c r="J274" i="1"/>
  <c r="K274" i="1"/>
  <c r="L274" i="1"/>
  <c r="I275" i="1"/>
  <c r="J275" i="1"/>
  <c r="K275" i="1"/>
  <c r="L275" i="1"/>
  <c r="I276" i="1"/>
  <c r="J276" i="1"/>
  <c r="K276" i="1"/>
  <c r="L276" i="1"/>
  <c r="I277" i="1"/>
  <c r="J277" i="1"/>
  <c r="K277" i="1"/>
  <c r="L277" i="1"/>
  <c r="I278" i="1"/>
  <c r="J278" i="1"/>
  <c r="K278" i="1"/>
  <c r="L278" i="1"/>
  <c r="I279" i="1"/>
  <c r="J279" i="1"/>
  <c r="K279" i="1"/>
  <c r="L279" i="1"/>
  <c r="I280" i="1"/>
  <c r="J280" i="1"/>
  <c r="K280" i="1"/>
  <c r="L280" i="1"/>
  <c r="I281" i="1"/>
  <c r="J281" i="1"/>
  <c r="K281" i="1"/>
  <c r="L281" i="1"/>
  <c r="I282" i="1"/>
  <c r="J282" i="1"/>
  <c r="K282" i="1"/>
  <c r="L282" i="1"/>
  <c r="I283" i="1"/>
  <c r="J283" i="1"/>
  <c r="K283" i="1"/>
  <c r="L283" i="1"/>
  <c r="I284" i="1"/>
  <c r="J284" i="1"/>
  <c r="K284" i="1"/>
  <c r="L284" i="1"/>
  <c r="I285" i="1"/>
  <c r="J285" i="1"/>
  <c r="K285" i="1"/>
  <c r="L285" i="1"/>
  <c r="I286" i="1"/>
  <c r="J286" i="1"/>
  <c r="K286" i="1"/>
  <c r="L286" i="1"/>
  <c r="I287" i="1"/>
  <c r="J287" i="1"/>
  <c r="K287" i="1"/>
  <c r="L287" i="1"/>
  <c r="I288" i="1"/>
  <c r="J288" i="1"/>
  <c r="K288" i="1"/>
  <c r="L288" i="1"/>
  <c r="I289" i="1"/>
  <c r="J289" i="1"/>
  <c r="K289" i="1"/>
  <c r="L289" i="1"/>
  <c r="I290" i="1"/>
  <c r="J290" i="1"/>
  <c r="K290" i="1"/>
  <c r="L290" i="1"/>
  <c r="I291" i="1"/>
  <c r="J291" i="1"/>
  <c r="K291" i="1"/>
  <c r="L291" i="1"/>
  <c r="I292" i="1"/>
  <c r="J292" i="1"/>
  <c r="K292" i="1"/>
  <c r="L292" i="1"/>
  <c r="I293" i="1"/>
  <c r="J293" i="1"/>
  <c r="K293" i="1"/>
  <c r="L293" i="1"/>
  <c r="I294" i="1"/>
  <c r="J294" i="1"/>
  <c r="K294" i="1"/>
  <c r="L294" i="1"/>
  <c r="I295" i="1"/>
  <c r="J295" i="1"/>
  <c r="K295" i="1"/>
  <c r="L295" i="1"/>
  <c r="I296" i="1"/>
  <c r="J296" i="1"/>
  <c r="K296" i="1"/>
  <c r="L296" i="1"/>
  <c r="I297" i="1"/>
  <c r="J297" i="1"/>
  <c r="K297" i="1"/>
  <c r="L297" i="1"/>
  <c r="I298" i="1"/>
  <c r="J298" i="1"/>
  <c r="K298" i="1"/>
  <c r="L298" i="1"/>
  <c r="I299" i="1"/>
  <c r="J299" i="1"/>
  <c r="K299" i="1"/>
  <c r="L299" i="1"/>
  <c r="I300" i="1"/>
  <c r="J300" i="1"/>
  <c r="K300" i="1"/>
  <c r="L300" i="1"/>
  <c r="I301" i="1"/>
  <c r="J301" i="1"/>
  <c r="K301" i="1"/>
  <c r="L301" i="1"/>
  <c r="I302" i="1"/>
  <c r="J302" i="1"/>
  <c r="K302" i="1"/>
  <c r="L302" i="1"/>
  <c r="I303" i="1"/>
  <c r="J303" i="1"/>
  <c r="K303" i="1"/>
  <c r="L303" i="1"/>
  <c r="I304" i="1"/>
  <c r="J304" i="1"/>
  <c r="K304" i="1"/>
  <c r="L304" i="1"/>
  <c r="I305" i="1"/>
  <c r="J305" i="1"/>
  <c r="K305" i="1"/>
  <c r="L305" i="1"/>
  <c r="I306" i="1"/>
  <c r="J306" i="1"/>
  <c r="K306" i="1"/>
  <c r="L306" i="1"/>
  <c r="I307" i="1"/>
  <c r="J307" i="1"/>
  <c r="K307" i="1"/>
  <c r="L307" i="1"/>
  <c r="I308" i="1"/>
  <c r="J308" i="1"/>
  <c r="K308" i="1"/>
  <c r="L308" i="1"/>
  <c r="I309" i="1"/>
  <c r="J309" i="1"/>
  <c r="K309" i="1"/>
  <c r="L309" i="1"/>
  <c r="I310" i="1"/>
  <c r="J310" i="1"/>
  <c r="K310" i="1"/>
  <c r="L310" i="1"/>
  <c r="I311" i="1"/>
  <c r="J311" i="1"/>
  <c r="K311" i="1"/>
  <c r="L311" i="1"/>
  <c r="I312" i="1"/>
  <c r="J312" i="1"/>
  <c r="K312" i="1"/>
  <c r="L312" i="1"/>
  <c r="I313" i="1"/>
  <c r="J313" i="1"/>
  <c r="K313" i="1"/>
  <c r="L313" i="1"/>
  <c r="I314" i="1"/>
  <c r="J314" i="1"/>
  <c r="K314" i="1"/>
  <c r="L314" i="1"/>
  <c r="I315" i="1"/>
  <c r="J315" i="1"/>
  <c r="K315" i="1"/>
  <c r="L315" i="1"/>
  <c r="I316" i="1"/>
  <c r="J316" i="1"/>
  <c r="K316" i="1"/>
  <c r="L316" i="1"/>
  <c r="I317" i="1"/>
  <c r="J317" i="1"/>
  <c r="K317" i="1"/>
  <c r="L317" i="1"/>
  <c r="I318" i="1"/>
  <c r="J318" i="1"/>
  <c r="K318" i="1"/>
  <c r="L318" i="1"/>
  <c r="I319" i="1"/>
  <c r="J319" i="1"/>
  <c r="K319" i="1"/>
  <c r="L319" i="1"/>
  <c r="I320" i="1"/>
  <c r="J320" i="1"/>
  <c r="K320" i="1"/>
  <c r="L320" i="1"/>
  <c r="I321" i="1"/>
  <c r="J321" i="1"/>
  <c r="K321" i="1"/>
  <c r="L321" i="1"/>
  <c r="I322" i="1"/>
  <c r="J322" i="1"/>
  <c r="K322" i="1"/>
  <c r="L322" i="1"/>
  <c r="I323" i="1"/>
  <c r="J323" i="1"/>
  <c r="K323" i="1"/>
  <c r="L323" i="1"/>
  <c r="I324" i="1"/>
  <c r="J324" i="1"/>
  <c r="K324" i="1"/>
  <c r="L324" i="1"/>
  <c r="I325" i="1"/>
  <c r="J325" i="1"/>
  <c r="K325" i="1"/>
  <c r="L325" i="1"/>
  <c r="I326" i="1"/>
  <c r="J326" i="1"/>
  <c r="K326" i="1"/>
  <c r="L326" i="1"/>
  <c r="I327" i="1"/>
  <c r="J327" i="1"/>
  <c r="K327" i="1"/>
  <c r="L327" i="1"/>
  <c r="I328" i="1"/>
  <c r="J328" i="1"/>
  <c r="K328" i="1"/>
  <c r="L328" i="1"/>
  <c r="I329" i="1"/>
  <c r="J329" i="1"/>
  <c r="K329" i="1"/>
  <c r="L329" i="1"/>
  <c r="I330" i="1"/>
  <c r="J330" i="1"/>
  <c r="K330" i="1"/>
  <c r="L330" i="1"/>
  <c r="I331" i="1"/>
  <c r="J331" i="1"/>
  <c r="K331" i="1"/>
  <c r="L331" i="1"/>
  <c r="I332" i="1"/>
  <c r="J332" i="1"/>
  <c r="K332" i="1"/>
  <c r="L332" i="1"/>
  <c r="I333" i="1"/>
  <c r="J333" i="1"/>
  <c r="K333" i="1"/>
  <c r="L333" i="1"/>
  <c r="I334" i="1"/>
  <c r="J334" i="1"/>
  <c r="K334" i="1"/>
  <c r="L334" i="1"/>
  <c r="I335" i="1"/>
  <c r="J335" i="1"/>
  <c r="K335" i="1"/>
  <c r="L335" i="1"/>
  <c r="I336" i="1"/>
  <c r="J336" i="1"/>
  <c r="K336" i="1"/>
  <c r="L336" i="1"/>
  <c r="I337" i="1"/>
  <c r="J337" i="1"/>
  <c r="K337" i="1"/>
  <c r="L337" i="1"/>
  <c r="I338" i="1"/>
  <c r="J338" i="1"/>
  <c r="K338" i="1"/>
  <c r="L338" i="1"/>
  <c r="I339" i="1"/>
  <c r="J339" i="1"/>
  <c r="K339" i="1"/>
  <c r="L339" i="1"/>
  <c r="I340" i="1"/>
  <c r="J340" i="1"/>
  <c r="K340" i="1"/>
  <c r="L340" i="1"/>
  <c r="I341" i="1"/>
  <c r="J341" i="1"/>
  <c r="K341" i="1"/>
  <c r="L341" i="1"/>
  <c r="I342" i="1"/>
  <c r="J342" i="1"/>
  <c r="K342" i="1"/>
  <c r="L342" i="1"/>
  <c r="I343" i="1"/>
  <c r="J343" i="1"/>
  <c r="K343" i="1"/>
  <c r="L343" i="1"/>
  <c r="I344" i="1"/>
  <c r="J344" i="1"/>
  <c r="K344" i="1"/>
  <c r="L344" i="1"/>
  <c r="I345" i="1"/>
  <c r="J345" i="1"/>
  <c r="K345" i="1"/>
  <c r="L345" i="1"/>
  <c r="I346" i="1"/>
  <c r="J346" i="1"/>
  <c r="K346" i="1"/>
  <c r="L346" i="1"/>
  <c r="I347" i="1"/>
  <c r="J347" i="1"/>
  <c r="K347" i="1"/>
  <c r="L347" i="1"/>
  <c r="I348" i="1"/>
  <c r="J348" i="1"/>
  <c r="K348" i="1"/>
  <c r="L348" i="1"/>
  <c r="I349" i="1"/>
  <c r="J349" i="1"/>
  <c r="K349" i="1"/>
  <c r="L349" i="1"/>
  <c r="I350" i="1"/>
  <c r="J350" i="1"/>
  <c r="K350" i="1"/>
  <c r="L350" i="1"/>
  <c r="I351" i="1"/>
  <c r="J351" i="1"/>
  <c r="K351" i="1"/>
  <c r="L351" i="1"/>
  <c r="I352" i="1"/>
  <c r="J352" i="1"/>
  <c r="K352" i="1"/>
  <c r="L352" i="1"/>
  <c r="I353" i="1"/>
  <c r="J353" i="1"/>
  <c r="K353" i="1"/>
  <c r="L353" i="1"/>
  <c r="I354" i="1"/>
  <c r="J354" i="1"/>
  <c r="K354" i="1"/>
  <c r="L354" i="1"/>
  <c r="I355" i="1"/>
  <c r="J355" i="1"/>
  <c r="K355" i="1"/>
  <c r="L355" i="1"/>
  <c r="I356" i="1"/>
  <c r="J356" i="1"/>
  <c r="K356" i="1"/>
  <c r="L356" i="1"/>
  <c r="I357" i="1"/>
  <c r="J357" i="1"/>
  <c r="K357" i="1"/>
  <c r="L357" i="1"/>
  <c r="I358" i="1"/>
  <c r="J358" i="1"/>
  <c r="K358" i="1"/>
  <c r="L358" i="1"/>
  <c r="I359" i="1"/>
  <c r="J359" i="1"/>
  <c r="K359" i="1"/>
  <c r="L359" i="1"/>
  <c r="I360" i="1"/>
  <c r="J360" i="1"/>
  <c r="K360" i="1"/>
  <c r="L360" i="1"/>
  <c r="I361" i="1"/>
  <c r="J361" i="1"/>
  <c r="K361" i="1"/>
  <c r="L361" i="1"/>
  <c r="I362" i="1"/>
  <c r="J362" i="1"/>
  <c r="K362" i="1"/>
  <c r="L362" i="1"/>
  <c r="I363" i="1"/>
  <c r="J363" i="1"/>
  <c r="K363" i="1"/>
  <c r="L363" i="1"/>
  <c r="I364" i="1"/>
  <c r="J364" i="1"/>
  <c r="K364" i="1"/>
  <c r="L364" i="1"/>
  <c r="I365" i="1"/>
  <c r="J365" i="1"/>
  <c r="K365" i="1"/>
  <c r="L365" i="1"/>
  <c r="I366" i="1"/>
  <c r="J366" i="1"/>
  <c r="K366" i="1"/>
  <c r="L366" i="1"/>
  <c r="I367" i="1"/>
  <c r="J367" i="1"/>
  <c r="K367" i="1"/>
  <c r="L367" i="1"/>
  <c r="I368" i="1"/>
  <c r="J368" i="1"/>
  <c r="K368" i="1"/>
  <c r="L368" i="1"/>
  <c r="I369" i="1"/>
  <c r="J369" i="1"/>
  <c r="K369" i="1"/>
  <c r="L369" i="1"/>
  <c r="I370" i="1"/>
  <c r="J370" i="1"/>
  <c r="K370" i="1"/>
  <c r="L370" i="1"/>
  <c r="I371" i="1"/>
  <c r="J371" i="1"/>
  <c r="K371" i="1"/>
  <c r="L371" i="1"/>
  <c r="I372" i="1"/>
  <c r="J372" i="1"/>
  <c r="K372" i="1"/>
  <c r="L372" i="1"/>
  <c r="I373" i="1"/>
  <c r="J373" i="1"/>
  <c r="K373" i="1"/>
  <c r="L373" i="1"/>
  <c r="I374" i="1"/>
  <c r="J374" i="1"/>
  <c r="K374" i="1"/>
  <c r="L374" i="1"/>
  <c r="I375" i="1"/>
  <c r="J375" i="1"/>
  <c r="K375" i="1"/>
  <c r="L375" i="1"/>
  <c r="I376" i="1"/>
  <c r="J376" i="1"/>
  <c r="K376" i="1"/>
  <c r="L376" i="1"/>
  <c r="I377" i="1"/>
  <c r="J377" i="1"/>
  <c r="K377" i="1"/>
  <c r="L377" i="1"/>
  <c r="I378" i="1"/>
  <c r="J378" i="1"/>
  <c r="K378" i="1"/>
  <c r="L378" i="1"/>
  <c r="I379" i="1"/>
  <c r="J379" i="1"/>
  <c r="K379" i="1"/>
  <c r="L379" i="1"/>
  <c r="I380" i="1"/>
  <c r="J380" i="1"/>
  <c r="K380" i="1"/>
  <c r="L380" i="1"/>
  <c r="I381" i="1"/>
  <c r="J381" i="1"/>
  <c r="K381" i="1"/>
  <c r="L381" i="1"/>
  <c r="L2" i="1"/>
  <c r="K2" i="1"/>
  <c r="O20" i="1" s="1"/>
  <c r="J2" i="1"/>
  <c r="I2" i="1"/>
  <c r="O2" i="1" l="1"/>
  <c r="N12" i="1"/>
  <c r="O16" i="1"/>
  <c r="N13" i="1"/>
  <c r="N14" i="1"/>
  <c r="O18" i="1"/>
  <c r="O17" i="1"/>
  <c r="O19" i="1"/>
  <c r="N22" i="1"/>
  <c r="O21" i="1"/>
  <c r="P10" i="1"/>
  <c r="P11" i="1" s="1"/>
  <c r="N10" i="1"/>
  <c r="N11" i="1" s="1"/>
  <c r="O10" i="1"/>
  <c r="O11" i="1" s="1"/>
  <c r="S2" i="1"/>
  <c r="U2" i="1" s="1"/>
  <c r="P2" i="1"/>
  <c r="P16" i="1" l="1"/>
  <c r="P23" i="1" s="1"/>
  <c r="P17" i="1"/>
  <c r="P18" i="1"/>
  <c r="P19" i="1"/>
  <c r="P20" i="1"/>
  <c r="P21" i="1"/>
  <c r="P22" i="1"/>
  <c r="O22" i="1"/>
  <c r="V2" i="1"/>
  <c r="Z2" i="1" l="1"/>
  <c r="W2" i="1"/>
  <c r="X2" i="1" l="1"/>
  <c r="AA2" i="1"/>
  <c r="AB2" i="1" s="1"/>
</calcChain>
</file>

<file path=xl/sharedStrings.xml><?xml version="1.0" encoding="utf-8"?>
<sst xmlns="http://schemas.openxmlformats.org/spreadsheetml/2006/main" count="1586" uniqueCount="85">
  <si>
    <t>Atlético Mineiro</t>
  </si>
  <si>
    <t>Vitória</t>
  </si>
  <si>
    <t>Atlético PR</t>
  </si>
  <si>
    <t>Vasco da Gama</t>
  </si>
  <si>
    <t>Bahia</t>
  </si>
  <si>
    <t>Fluminense</t>
  </si>
  <si>
    <t>Botafogo</t>
  </si>
  <si>
    <t>Criciúma</t>
  </si>
  <si>
    <t>Goiás</t>
  </si>
  <si>
    <t>Santos</t>
  </si>
  <si>
    <t>Internacional</t>
  </si>
  <si>
    <t>Ponte Preta</t>
  </si>
  <si>
    <t>Portuguesa</t>
  </si>
  <si>
    <t>Grêmio</t>
  </si>
  <si>
    <t>[N] São Paulo</t>
  </si>
  <si>
    <t>Coritiba</t>
  </si>
  <si>
    <t>Náutico</t>
  </si>
  <si>
    <t>Corinthians</t>
  </si>
  <si>
    <t>Flamengo</t>
  </si>
  <si>
    <t>Cruzeiro</t>
  </si>
  <si>
    <t>[N] Santos</t>
  </si>
  <si>
    <t>São Paulo</t>
  </si>
  <si>
    <t>[N] Cruzeiro</t>
  </si>
  <si>
    <t>[N] Vasco da Gama</t>
  </si>
  <si>
    <t>[N] Vitória</t>
  </si>
  <si>
    <t>[N] Corinthians</t>
  </si>
  <si>
    <t>[N] Portuguesa</t>
  </si>
  <si>
    <t>[N] Flamengo</t>
  </si>
  <si>
    <t>[N] Fluminense</t>
  </si>
  <si>
    <t>[N] Atlético Mineiro</t>
  </si>
  <si>
    <t>[N] Bahia</t>
  </si>
  <si>
    <t>[N] Náutico</t>
  </si>
  <si>
    <t>[N] Grêmio</t>
  </si>
  <si>
    <t>Week</t>
  </si>
  <si>
    <t>Date</t>
  </si>
  <si>
    <t>HomeTeam</t>
  </si>
  <si>
    <t>AwayTeam</t>
  </si>
  <si>
    <t>HomeTot</t>
  </si>
  <si>
    <t>AwayTot</t>
  </si>
  <si>
    <t>Home1</t>
  </si>
  <si>
    <t>Away1</t>
  </si>
  <si>
    <t>Home2</t>
  </si>
  <si>
    <t>Away2</t>
  </si>
  <si>
    <t>Total</t>
  </si>
  <si>
    <t>Diff</t>
  </si>
  <si>
    <t>AveTot</t>
  </si>
  <si>
    <t>AveDiff</t>
  </si>
  <si>
    <t>AveHome</t>
  </si>
  <si>
    <t>AvAway</t>
  </si>
  <si>
    <t>SDDiff</t>
  </si>
  <si>
    <t>n</t>
  </si>
  <si>
    <t>Corr</t>
  </si>
  <si>
    <t>SDWithin</t>
  </si>
  <si>
    <t>Cohen's_d</t>
  </si>
  <si>
    <t>V_d</t>
  </si>
  <si>
    <t>SE_d</t>
  </si>
  <si>
    <t>J</t>
  </si>
  <si>
    <t>Hedge's_g</t>
  </si>
  <si>
    <t>V_g</t>
  </si>
  <si>
    <t>SE_g</t>
  </si>
  <si>
    <t>Home^2</t>
  </si>
  <si>
    <t>Away^2</t>
  </si>
  <si>
    <t>Team</t>
  </si>
  <si>
    <t>n_Home</t>
  </si>
  <si>
    <t>n_Away</t>
  </si>
  <si>
    <t>Home</t>
  </si>
  <si>
    <t>Away</t>
  </si>
  <si>
    <t>TotDiff</t>
  </si>
  <si>
    <t>VarHome</t>
  </si>
  <si>
    <t>VarAway</t>
  </si>
  <si>
    <t>D^2</t>
  </si>
  <si>
    <t>Win</t>
  </si>
  <si>
    <t>Draw</t>
  </si>
  <si>
    <t>Lose</t>
  </si>
  <si>
    <t>Tgoals</t>
  </si>
  <si>
    <t>Count</t>
  </si>
  <si>
    <t>Expected</t>
  </si>
  <si>
    <t>Mean</t>
  </si>
  <si>
    <t>Max</t>
  </si>
  <si>
    <t>Var</t>
  </si>
  <si>
    <t>7+</t>
  </si>
  <si>
    <t>X2</t>
  </si>
  <si>
    <t>sum</t>
  </si>
  <si>
    <t>X2(.05,6)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</si>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</sst>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123825</xdr:colOff>
      <xdr:row>5</xdr:row>
      <xdr:rowOff>123825</xdr:rowOff>
    </xdr:to>
    <xdr:pic>
      <xdr:nvPicPr>
        <xdr:cNvPr id="2" name="Picture 1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4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123825</xdr:rowOff>
    </xdr:to>
    <xdr:pic>
      <xdr:nvPicPr>
        <xdr:cNvPr id="3" name="Picture 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123825</xdr:rowOff>
    </xdr:to>
    <xdr:pic>
      <xdr:nvPicPr>
        <xdr:cNvPr id="4" name="Picture 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123825</xdr:rowOff>
    </xdr:to>
    <xdr:pic>
      <xdr:nvPicPr>
        <xdr:cNvPr id="5" name="Picture 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123825</xdr:rowOff>
    </xdr:to>
    <xdr:pic>
      <xdr:nvPicPr>
        <xdr:cNvPr id="6" name="Picture 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4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14</xdr:row>
      <xdr:rowOff>123825</xdr:rowOff>
    </xdr:to>
    <xdr:pic>
      <xdr:nvPicPr>
        <xdr:cNvPr id="7" name="Picture 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90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123825</xdr:colOff>
      <xdr:row>15</xdr:row>
      <xdr:rowOff>123825</xdr:rowOff>
    </xdr:to>
    <xdr:pic>
      <xdr:nvPicPr>
        <xdr:cNvPr id="8" name="Picture 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28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123825</xdr:colOff>
      <xdr:row>25</xdr:row>
      <xdr:rowOff>123825</xdr:rowOff>
    </xdr:to>
    <xdr:pic>
      <xdr:nvPicPr>
        <xdr:cNvPr id="9" name="Picture 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4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123825</xdr:rowOff>
    </xdr:to>
    <xdr:pic>
      <xdr:nvPicPr>
        <xdr:cNvPr id="10" name="Picture 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04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123825</xdr:colOff>
      <xdr:row>37</xdr:row>
      <xdr:rowOff>123825</xdr:rowOff>
    </xdr:to>
    <xdr:pic>
      <xdr:nvPicPr>
        <xdr:cNvPr id="11" name="Picture 10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85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123825</xdr:colOff>
      <xdr:row>33</xdr:row>
      <xdr:rowOff>123825</xdr:rowOff>
    </xdr:to>
    <xdr:pic>
      <xdr:nvPicPr>
        <xdr:cNvPr id="12" name="Picture 11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123825</xdr:colOff>
      <xdr:row>33</xdr:row>
      <xdr:rowOff>123825</xdr:rowOff>
    </xdr:to>
    <xdr:pic>
      <xdr:nvPicPr>
        <xdr:cNvPr id="13" name="Picture 1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90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123825</xdr:colOff>
      <xdr:row>48</xdr:row>
      <xdr:rowOff>123825</xdr:rowOff>
    </xdr:to>
    <xdr:pic>
      <xdr:nvPicPr>
        <xdr:cNvPr id="14" name="Picture 1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66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123825</xdr:colOff>
      <xdr:row>45</xdr:row>
      <xdr:rowOff>123825</xdr:rowOff>
    </xdr:to>
    <xdr:pic>
      <xdr:nvPicPr>
        <xdr:cNvPr id="15" name="Picture 1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573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123825</xdr:colOff>
      <xdr:row>51</xdr:row>
      <xdr:rowOff>123825</xdr:rowOff>
    </xdr:to>
    <xdr:pic>
      <xdr:nvPicPr>
        <xdr:cNvPr id="16" name="Picture 1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09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123825</xdr:colOff>
      <xdr:row>56</xdr:row>
      <xdr:rowOff>123825</xdr:rowOff>
    </xdr:to>
    <xdr:pic>
      <xdr:nvPicPr>
        <xdr:cNvPr id="17" name="Picture 1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76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123825</xdr:colOff>
      <xdr:row>76</xdr:row>
      <xdr:rowOff>123825</xdr:rowOff>
    </xdr:to>
    <xdr:pic>
      <xdr:nvPicPr>
        <xdr:cNvPr id="18" name="Picture 1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533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123825</xdr:colOff>
      <xdr:row>77</xdr:row>
      <xdr:rowOff>123825</xdr:rowOff>
    </xdr:to>
    <xdr:pic>
      <xdr:nvPicPr>
        <xdr:cNvPr id="19" name="Picture 1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552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</xdr:colOff>
      <xdr:row>74</xdr:row>
      <xdr:rowOff>123825</xdr:rowOff>
    </xdr:to>
    <xdr:pic>
      <xdr:nvPicPr>
        <xdr:cNvPr id="20" name="Picture 1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123825</xdr:colOff>
      <xdr:row>74</xdr:row>
      <xdr:rowOff>123825</xdr:rowOff>
    </xdr:to>
    <xdr:pic>
      <xdr:nvPicPr>
        <xdr:cNvPr id="21" name="Picture 2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09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123825</xdr:colOff>
      <xdr:row>80</xdr:row>
      <xdr:rowOff>123825</xdr:rowOff>
    </xdr:to>
    <xdr:pic>
      <xdr:nvPicPr>
        <xdr:cNvPr id="22" name="Picture 2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41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123825</xdr:colOff>
      <xdr:row>80</xdr:row>
      <xdr:rowOff>123825</xdr:rowOff>
    </xdr:to>
    <xdr:pic>
      <xdr:nvPicPr>
        <xdr:cNvPr id="23" name="Picture 2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7241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123825</xdr:colOff>
      <xdr:row>72</xdr:row>
      <xdr:rowOff>123825</xdr:rowOff>
    </xdr:to>
    <xdr:pic>
      <xdr:nvPicPr>
        <xdr:cNvPr id="24" name="Picture 2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38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123825</xdr:colOff>
      <xdr:row>83</xdr:row>
      <xdr:rowOff>123825</xdr:rowOff>
    </xdr:to>
    <xdr:pic>
      <xdr:nvPicPr>
        <xdr:cNvPr id="25" name="Picture 2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09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83</xdr:row>
      <xdr:rowOff>0</xdr:rowOff>
    </xdr:from>
    <xdr:to>
      <xdr:col>3</xdr:col>
      <xdr:colOff>257175</xdr:colOff>
      <xdr:row>83</xdr:row>
      <xdr:rowOff>123825</xdr:rowOff>
    </xdr:to>
    <xdr:pic>
      <xdr:nvPicPr>
        <xdr:cNvPr id="26" name="Picture 2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009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123825</xdr:colOff>
      <xdr:row>94</xdr:row>
      <xdr:rowOff>123825</xdr:rowOff>
    </xdr:to>
    <xdr:pic>
      <xdr:nvPicPr>
        <xdr:cNvPr id="27" name="Picture 2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314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94</xdr:row>
      <xdr:rowOff>0</xdr:rowOff>
    </xdr:from>
    <xdr:to>
      <xdr:col>3</xdr:col>
      <xdr:colOff>257175</xdr:colOff>
      <xdr:row>94</xdr:row>
      <xdr:rowOff>123825</xdr:rowOff>
    </xdr:to>
    <xdr:pic>
      <xdr:nvPicPr>
        <xdr:cNvPr id="28" name="Picture 2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314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123825</xdr:colOff>
      <xdr:row>91</xdr:row>
      <xdr:rowOff>123825</xdr:rowOff>
    </xdr:to>
    <xdr:pic>
      <xdr:nvPicPr>
        <xdr:cNvPr id="29" name="Picture 2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543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91</xdr:row>
      <xdr:rowOff>0</xdr:rowOff>
    </xdr:from>
    <xdr:to>
      <xdr:col>3</xdr:col>
      <xdr:colOff>257175</xdr:colOff>
      <xdr:row>91</xdr:row>
      <xdr:rowOff>123825</xdr:rowOff>
    </xdr:to>
    <xdr:pic>
      <xdr:nvPicPr>
        <xdr:cNvPr id="30" name="Picture 2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43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123825</xdr:colOff>
      <xdr:row>108</xdr:row>
      <xdr:rowOff>123825</xdr:rowOff>
    </xdr:to>
    <xdr:pic>
      <xdr:nvPicPr>
        <xdr:cNvPr id="31" name="Picture 3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695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123825</xdr:colOff>
      <xdr:row>106</xdr:row>
      <xdr:rowOff>123825</xdr:rowOff>
    </xdr:to>
    <xdr:pic>
      <xdr:nvPicPr>
        <xdr:cNvPr id="32" name="Picture 31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752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123825</xdr:colOff>
      <xdr:row>109</xdr:row>
      <xdr:rowOff>123825</xdr:rowOff>
    </xdr:to>
    <xdr:pic>
      <xdr:nvPicPr>
        <xdr:cNvPr id="33" name="Picture 3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790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123825</xdr:colOff>
      <xdr:row>101</xdr:row>
      <xdr:rowOff>123825</xdr:rowOff>
    </xdr:to>
    <xdr:pic>
      <xdr:nvPicPr>
        <xdr:cNvPr id="34" name="Picture 3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671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123825</xdr:colOff>
      <xdr:row>107</xdr:row>
      <xdr:rowOff>123825</xdr:rowOff>
    </xdr:to>
    <xdr:pic>
      <xdr:nvPicPr>
        <xdr:cNvPr id="35" name="Picture 34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052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123825</xdr:colOff>
      <xdr:row>119</xdr:row>
      <xdr:rowOff>123825</xdr:rowOff>
    </xdr:to>
    <xdr:pic>
      <xdr:nvPicPr>
        <xdr:cNvPr id="36" name="Picture 3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291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119</xdr:row>
      <xdr:rowOff>0</xdr:rowOff>
    </xdr:from>
    <xdr:to>
      <xdr:col>3</xdr:col>
      <xdr:colOff>257175</xdr:colOff>
      <xdr:row>119</xdr:row>
      <xdr:rowOff>123825</xdr:rowOff>
    </xdr:to>
    <xdr:pic>
      <xdr:nvPicPr>
        <xdr:cNvPr id="37" name="Picture 3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2291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123825</xdr:colOff>
      <xdr:row>123</xdr:row>
      <xdr:rowOff>123825</xdr:rowOff>
    </xdr:to>
    <xdr:pic>
      <xdr:nvPicPr>
        <xdr:cNvPr id="38" name="Picture 3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438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123825</xdr:colOff>
      <xdr:row>127</xdr:row>
      <xdr:rowOff>123825</xdr:rowOff>
    </xdr:to>
    <xdr:pic>
      <xdr:nvPicPr>
        <xdr:cNvPr id="39" name="Picture 3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514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123825</xdr:colOff>
      <xdr:row>125</xdr:row>
      <xdr:rowOff>123825</xdr:rowOff>
    </xdr:to>
    <xdr:pic>
      <xdr:nvPicPr>
        <xdr:cNvPr id="40" name="Picture 3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6101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123825</xdr:colOff>
      <xdr:row>134</xdr:row>
      <xdr:rowOff>123825</xdr:rowOff>
    </xdr:to>
    <xdr:pic>
      <xdr:nvPicPr>
        <xdr:cNvPr id="41" name="Picture 40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625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123825</xdr:colOff>
      <xdr:row>139</xdr:row>
      <xdr:rowOff>123825</xdr:rowOff>
    </xdr:to>
    <xdr:pic>
      <xdr:nvPicPr>
        <xdr:cNvPr id="42" name="Picture 4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00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123825</xdr:colOff>
      <xdr:row>137</xdr:row>
      <xdr:rowOff>123825</xdr:rowOff>
    </xdr:to>
    <xdr:pic>
      <xdr:nvPicPr>
        <xdr:cNvPr id="43" name="Picture 4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33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123825</xdr:colOff>
      <xdr:row>137</xdr:row>
      <xdr:rowOff>123825</xdr:rowOff>
    </xdr:to>
    <xdr:pic>
      <xdr:nvPicPr>
        <xdr:cNvPr id="44" name="Picture 4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933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137</xdr:row>
      <xdr:rowOff>0</xdr:rowOff>
    </xdr:from>
    <xdr:to>
      <xdr:col>3</xdr:col>
      <xdr:colOff>257175</xdr:colOff>
      <xdr:row>137</xdr:row>
      <xdr:rowOff>123825</xdr:rowOff>
    </xdr:to>
    <xdr:pic>
      <xdr:nvPicPr>
        <xdr:cNvPr id="45" name="Picture 4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933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123825</xdr:colOff>
      <xdr:row>146</xdr:row>
      <xdr:rowOff>123825</xdr:rowOff>
    </xdr:to>
    <xdr:pic>
      <xdr:nvPicPr>
        <xdr:cNvPr id="46" name="Picture 4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62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123825</xdr:colOff>
      <xdr:row>146</xdr:row>
      <xdr:rowOff>123825</xdr:rowOff>
    </xdr:to>
    <xdr:pic>
      <xdr:nvPicPr>
        <xdr:cNvPr id="47" name="Picture 46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162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123825</xdr:colOff>
      <xdr:row>141</xdr:row>
      <xdr:rowOff>123825</xdr:rowOff>
    </xdr:to>
    <xdr:pic>
      <xdr:nvPicPr>
        <xdr:cNvPr id="48" name="Picture 4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200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123825</xdr:colOff>
      <xdr:row>149</xdr:row>
      <xdr:rowOff>123825</xdr:rowOff>
    </xdr:to>
    <xdr:pic>
      <xdr:nvPicPr>
        <xdr:cNvPr id="49" name="Picture 4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353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123825</xdr:colOff>
      <xdr:row>135</xdr:row>
      <xdr:rowOff>123825</xdr:rowOff>
    </xdr:to>
    <xdr:pic>
      <xdr:nvPicPr>
        <xdr:cNvPr id="50" name="Picture 49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10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123825</xdr:colOff>
      <xdr:row>135</xdr:row>
      <xdr:rowOff>123825</xdr:rowOff>
    </xdr:to>
    <xdr:pic>
      <xdr:nvPicPr>
        <xdr:cNvPr id="51" name="Picture 5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410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123825</xdr:colOff>
      <xdr:row>158</xdr:row>
      <xdr:rowOff>123825</xdr:rowOff>
    </xdr:to>
    <xdr:pic>
      <xdr:nvPicPr>
        <xdr:cNvPr id="52" name="Picture 5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38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123825</xdr:colOff>
      <xdr:row>156</xdr:row>
      <xdr:rowOff>123825</xdr:rowOff>
    </xdr:to>
    <xdr:pic>
      <xdr:nvPicPr>
        <xdr:cNvPr id="53" name="Picture 5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531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123825</xdr:colOff>
      <xdr:row>178</xdr:row>
      <xdr:rowOff>123825</xdr:rowOff>
    </xdr:to>
    <xdr:pic>
      <xdr:nvPicPr>
        <xdr:cNvPr id="54" name="Picture 5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24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123825</xdr:colOff>
      <xdr:row>178</xdr:row>
      <xdr:rowOff>123825</xdr:rowOff>
    </xdr:to>
    <xdr:pic>
      <xdr:nvPicPr>
        <xdr:cNvPr id="55" name="Picture 54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324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123825</xdr:colOff>
      <xdr:row>190</xdr:row>
      <xdr:rowOff>123825</xdr:rowOff>
    </xdr:to>
    <xdr:pic>
      <xdr:nvPicPr>
        <xdr:cNvPr id="56" name="Picture 55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53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123825</xdr:colOff>
      <xdr:row>183</xdr:row>
      <xdr:rowOff>123825</xdr:rowOff>
    </xdr:to>
    <xdr:pic>
      <xdr:nvPicPr>
        <xdr:cNvPr id="57" name="Picture 5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724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123825</xdr:colOff>
      <xdr:row>288</xdr:row>
      <xdr:rowOff>123825</xdr:rowOff>
    </xdr:to>
    <xdr:pic>
      <xdr:nvPicPr>
        <xdr:cNvPr id="58" name="Picture 5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00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123825</xdr:colOff>
      <xdr:row>194</xdr:row>
      <xdr:rowOff>123825</xdr:rowOff>
    </xdr:to>
    <xdr:pic>
      <xdr:nvPicPr>
        <xdr:cNvPr id="59" name="Picture 5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934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123825</xdr:colOff>
      <xdr:row>197</xdr:row>
      <xdr:rowOff>123825</xdr:rowOff>
    </xdr:to>
    <xdr:pic>
      <xdr:nvPicPr>
        <xdr:cNvPr id="60" name="Picture 59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010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197</xdr:row>
      <xdr:rowOff>0</xdr:rowOff>
    </xdr:from>
    <xdr:to>
      <xdr:col>3</xdr:col>
      <xdr:colOff>257175</xdr:colOff>
      <xdr:row>197</xdr:row>
      <xdr:rowOff>123825</xdr:rowOff>
    </xdr:to>
    <xdr:pic>
      <xdr:nvPicPr>
        <xdr:cNvPr id="61" name="Picture 6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010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123825</xdr:colOff>
      <xdr:row>204</xdr:row>
      <xdr:rowOff>123825</xdr:rowOff>
    </xdr:to>
    <xdr:pic>
      <xdr:nvPicPr>
        <xdr:cNvPr id="62" name="Picture 6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58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123825</xdr:colOff>
      <xdr:row>204</xdr:row>
      <xdr:rowOff>123825</xdr:rowOff>
    </xdr:to>
    <xdr:pic>
      <xdr:nvPicPr>
        <xdr:cNvPr id="63" name="Picture 6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58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123825</xdr:colOff>
      <xdr:row>201</xdr:row>
      <xdr:rowOff>123825</xdr:rowOff>
    </xdr:to>
    <xdr:pic>
      <xdr:nvPicPr>
        <xdr:cNvPr id="64" name="Picture 6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771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123825</xdr:colOff>
      <xdr:row>289</xdr:row>
      <xdr:rowOff>123825</xdr:rowOff>
    </xdr:to>
    <xdr:pic>
      <xdr:nvPicPr>
        <xdr:cNvPr id="65" name="Picture 6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486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123825</xdr:colOff>
      <xdr:row>211</xdr:row>
      <xdr:rowOff>123825</xdr:rowOff>
    </xdr:to>
    <xdr:pic>
      <xdr:nvPicPr>
        <xdr:cNvPr id="66" name="Picture 6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43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123825</xdr:colOff>
      <xdr:row>215</xdr:row>
      <xdr:rowOff>123825</xdr:rowOff>
    </xdr:to>
    <xdr:pic>
      <xdr:nvPicPr>
        <xdr:cNvPr id="67" name="Picture 6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6581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123825</xdr:colOff>
      <xdr:row>217</xdr:row>
      <xdr:rowOff>123825</xdr:rowOff>
    </xdr:to>
    <xdr:pic>
      <xdr:nvPicPr>
        <xdr:cNvPr id="68" name="Picture 6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72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123825</xdr:colOff>
      <xdr:row>218</xdr:row>
      <xdr:rowOff>123825</xdr:rowOff>
    </xdr:to>
    <xdr:pic>
      <xdr:nvPicPr>
        <xdr:cNvPr id="69" name="Picture 6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8105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123825</xdr:colOff>
      <xdr:row>224</xdr:row>
      <xdr:rowOff>123825</xdr:rowOff>
    </xdr:to>
    <xdr:pic>
      <xdr:nvPicPr>
        <xdr:cNvPr id="70" name="Picture 6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24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123825</xdr:colOff>
      <xdr:row>224</xdr:row>
      <xdr:rowOff>123825</xdr:rowOff>
    </xdr:to>
    <xdr:pic>
      <xdr:nvPicPr>
        <xdr:cNvPr id="71" name="Picture 7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924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123825</xdr:colOff>
      <xdr:row>234</xdr:row>
      <xdr:rowOff>123825</xdr:rowOff>
    </xdr:to>
    <xdr:pic>
      <xdr:nvPicPr>
        <xdr:cNvPr id="72" name="Picture 71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05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123825</xdr:colOff>
      <xdr:row>236</xdr:row>
      <xdr:rowOff>123825</xdr:rowOff>
    </xdr:to>
    <xdr:pic>
      <xdr:nvPicPr>
        <xdr:cNvPr id="73" name="Picture 7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324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236</xdr:row>
      <xdr:rowOff>0</xdr:rowOff>
    </xdr:from>
    <xdr:to>
      <xdr:col>3</xdr:col>
      <xdr:colOff>257175</xdr:colOff>
      <xdr:row>236</xdr:row>
      <xdr:rowOff>123825</xdr:rowOff>
    </xdr:to>
    <xdr:pic>
      <xdr:nvPicPr>
        <xdr:cNvPr id="74" name="Picture 7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8324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123825</xdr:colOff>
      <xdr:row>246</xdr:row>
      <xdr:rowOff>123825</xdr:rowOff>
    </xdr:to>
    <xdr:pic>
      <xdr:nvPicPr>
        <xdr:cNvPr id="75" name="Picture 7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05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123825</xdr:colOff>
      <xdr:row>248</xdr:row>
      <xdr:rowOff>123825</xdr:rowOff>
    </xdr:to>
    <xdr:pic>
      <xdr:nvPicPr>
        <xdr:cNvPr id="76" name="Picture 75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782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123825</xdr:colOff>
      <xdr:row>244</xdr:row>
      <xdr:rowOff>123825</xdr:rowOff>
    </xdr:to>
    <xdr:pic>
      <xdr:nvPicPr>
        <xdr:cNvPr id="77" name="Picture 7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8011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123825</xdr:colOff>
      <xdr:row>241</xdr:row>
      <xdr:rowOff>123825</xdr:rowOff>
    </xdr:to>
    <xdr:pic>
      <xdr:nvPicPr>
        <xdr:cNvPr id="78" name="Picture 7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839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123825</xdr:colOff>
      <xdr:row>252</xdr:row>
      <xdr:rowOff>123825</xdr:rowOff>
    </xdr:to>
    <xdr:pic>
      <xdr:nvPicPr>
        <xdr:cNvPr id="79" name="Picture 7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72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123825</xdr:colOff>
      <xdr:row>253</xdr:row>
      <xdr:rowOff>123825</xdr:rowOff>
    </xdr:to>
    <xdr:pic>
      <xdr:nvPicPr>
        <xdr:cNvPr id="80" name="Picture 79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258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123825</xdr:colOff>
      <xdr:row>268</xdr:row>
      <xdr:rowOff>123825</xdr:rowOff>
    </xdr:to>
    <xdr:pic>
      <xdr:nvPicPr>
        <xdr:cNvPr id="81" name="Picture 8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29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123825</xdr:colOff>
      <xdr:row>268</xdr:row>
      <xdr:rowOff>123825</xdr:rowOff>
    </xdr:to>
    <xdr:pic>
      <xdr:nvPicPr>
        <xdr:cNvPr id="82" name="Picture 8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429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123825</xdr:colOff>
      <xdr:row>264</xdr:row>
      <xdr:rowOff>123825</xdr:rowOff>
    </xdr:to>
    <xdr:pic>
      <xdr:nvPicPr>
        <xdr:cNvPr id="83" name="Picture 8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467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123825</xdr:colOff>
      <xdr:row>261</xdr:row>
      <xdr:rowOff>123825</xdr:rowOff>
    </xdr:to>
    <xdr:pic>
      <xdr:nvPicPr>
        <xdr:cNvPr id="84" name="Picture 8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05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123825</xdr:colOff>
      <xdr:row>278</xdr:row>
      <xdr:rowOff>123825</xdr:rowOff>
    </xdr:to>
    <xdr:pic>
      <xdr:nvPicPr>
        <xdr:cNvPr id="85" name="Picture 8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10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123825</xdr:colOff>
      <xdr:row>278</xdr:row>
      <xdr:rowOff>123825</xdr:rowOff>
    </xdr:to>
    <xdr:pic>
      <xdr:nvPicPr>
        <xdr:cNvPr id="86" name="Picture 85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810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278</xdr:row>
      <xdr:rowOff>0</xdr:rowOff>
    </xdr:from>
    <xdr:to>
      <xdr:col>3</xdr:col>
      <xdr:colOff>257175</xdr:colOff>
      <xdr:row>278</xdr:row>
      <xdr:rowOff>123825</xdr:rowOff>
    </xdr:to>
    <xdr:pic>
      <xdr:nvPicPr>
        <xdr:cNvPr id="87" name="Picture 86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810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123825</xdr:colOff>
      <xdr:row>281</xdr:row>
      <xdr:rowOff>123825</xdr:rowOff>
    </xdr:to>
    <xdr:pic>
      <xdr:nvPicPr>
        <xdr:cNvPr id="88" name="Picture 8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123825</xdr:colOff>
      <xdr:row>299</xdr:row>
      <xdr:rowOff>123825</xdr:rowOff>
    </xdr:to>
    <xdr:pic>
      <xdr:nvPicPr>
        <xdr:cNvPr id="89" name="Picture 8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4775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123825</xdr:colOff>
      <xdr:row>305</xdr:row>
      <xdr:rowOff>123825</xdr:rowOff>
    </xdr:to>
    <xdr:pic>
      <xdr:nvPicPr>
        <xdr:cNvPr id="90" name="Picture 8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91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305</xdr:row>
      <xdr:rowOff>0</xdr:rowOff>
    </xdr:from>
    <xdr:to>
      <xdr:col>2</xdr:col>
      <xdr:colOff>257175</xdr:colOff>
      <xdr:row>305</xdr:row>
      <xdr:rowOff>123825</xdr:rowOff>
    </xdr:to>
    <xdr:pic>
      <xdr:nvPicPr>
        <xdr:cNvPr id="91" name="Picture 90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0591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123825</xdr:colOff>
      <xdr:row>306</xdr:row>
      <xdr:rowOff>123825</xdr:rowOff>
    </xdr:to>
    <xdr:pic>
      <xdr:nvPicPr>
        <xdr:cNvPr id="92" name="Picture 9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629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123825</xdr:colOff>
      <xdr:row>304</xdr:row>
      <xdr:rowOff>123825</xdr:rowOff>
    </xdr:to>
    <xdr:pic>
      <xdr:nvPicPr>
        <xdr:cNvPr id="93" name="Picture 9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8013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304</xdr:row>
      <xdr:rowOff>0</xdr:rowOff>
    </xdr:from>
    <xdr:to>
      <xdr:col>3</xdr:col>
      <xdr:colOff>257175</xdr:colOff>
      <xdr:row>304</xdr:row>
      <xdr:rowOff>123825</xdr:rowOff>
    </xdr:to>
    <xdr:pic>
      <xdr:nvPicPr>
        <xdr:cNvPr id="94" name="Picture 9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08013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314</xdr:row>
      <xdr:rowOff>0</xdr:rowOff>
    </xdr:from>
    <xdr:to>
      <xdr:col>3</xdr:col>
      <xdr:colOff>123825</xdr:colOff>
      <xdr:row>314</xdr:row>
      <xdr:rowOff>123825</xdr:rowOff>
    </xdr:to>
    <xdr:pic>
      <xdr:nvPicPr>
        <xdr:cNvPr id="95" name="Picture 94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068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123825</xdr:colOff>
      <xdr:row>280</xdr:row>
      <xdr:rowOff>123825</xdr:rowOff>
    </xdr:to>
    <xdr:pic>
      <xdr:nvPicPr>
        <xdr:cNvPr id="96" name="Picture 95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20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280</xdr:row>
      <xdr:rowOff>0</xdr:rowOff>
    </xdr:from>
    <xdr:to>
      <xdr:col>2</xdr:col>
      <xdr:colOff>257175</xdr:colOff>
      <xdr:row>280</xdr:row>
      <xdr:rowOff>123825</xdr:rowOff>
    </xdr:to>
    <xdr:pic>
      <xdr:nvPicPr>
        <xdr:cNvPr id="97" name="Picture 9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1220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123825</xdr:colOff>
      <xdr:row>340</xdr:row>
      <xdr:rowOff>123825</xdr:rowOff>
    </xdr:to>
    <xdr:pic>
      <xdr:nvPicPr>
        <xdr:cNvPr id="98" name="Picture 9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696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123825</xdr:colOff>
      <xdr:row>332</xdr:row>
      <xdr:rowOff>123825</xdr:rowOff>
    </xdr:to>
    <xdr:pic>
      <xdr:nvPicPr>
        <xdr:cNvPr id="99" name="Picture 9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110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123825</xdr:colOff>
      <xdr:row>333</xdr:row>
      <xdr:rowOff>123825</xdr:rowOff>
    </xdr:to>
    <xdr:pic>
      <xdr:nvPicPr>
        <xdr:cNvPr id="100" name="Picture 99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963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123825</xdr:colOff>
      <xdr:row>337</xdr:row>
      <xdr:rowOff>123825</xdr:rowOff>
    </xdr:to>
    <xdr:pic>
      <xdr:nvPicPr>
        <xdr:cNvPr id="101" name="Picture 10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20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123825</xdr:colOff>
      <xdr:row>331</xdr:row>
      <xdr:rowOff>123825</xdr:rowOff>
    </xdr:to>
    <xdr:pic>
      <xdr:nvPicPr>
        <xdr:cNvPr id="102" name="Picture 10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58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123825</xdr:colOff>
      <xdr:row>342</xdr:row>
      <xdr:rowOff>123825</xdr:rowOff>
    </xdr:to>
    <xdr:pic>
      <xdr:nvPicPr>
        <xdr:cNvPr id="103" name="Picture 10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153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123825</xdr:colOff>
      <xdr:row>343</xdr:row>
      <xdr:rowOff>123825</xdr:rowOff>
    </xdr:to>
    <xdr:pic>
      <xdr:nvPicPr>
        <xdr:cNvPr id="104" name="Picture 10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920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123825</xdr:colOff>
      <xdr:row>349</xdr:row>
      <xdr:rowOff>123825</xdr:rowOff>
    </xdr:to>
    <xdr:pic>
      <xdr:nvPicPr>
        <xdr:cNvPr id="105" name="Picture 10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63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123825</xdr:colOff>
      <xdr:row>354</xdr:row>
      <xdr:rowOff>123825</xdr:rowOff>
    </xdr:to>
    <xdr:pic>
      <xdr:nvPicPr>
        <xdr:cNvPr id="106" name="Picture 10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439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378</xdr:row>
      <xdr:rowOff>0</xdr:rowOff>
    </xdr:from>
    <xdr:to>
      <xdr:col>3</xdr:col>
      <xdr:colOff>123825</xdr:colOff>
      <xdr:row>378</xdr:row>
      <xdr:rowOff>123825</xdr:rowOff>
    </xdr:to>
    <xdr:pic>
      <xdr:nvPicPr>
        <xdr:cNvPr id="107" name="Picture 10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182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123825</xdr:colOff>
      <xdr:row>379</xdr:row>
      <xdr:rowOff>123825</xdr:rowOff>
    </xdr:to>
    <xdr:pic>
      <xdr:nvPicPr>
        <xdr:cNvPr id="108" name="Picture 10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296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63</xdr:row>
      <xdr:rowOff>0</xdr:rowOff>
    </xdr:from>
    <xdr:to>
      <xdr:col>3</xdr:col>
      <xdr:colOff>123825</xdr:colOff>
      <xdr:row>63</xdr:row>
      <xdr:rowOff>123825</xdr:rowOff>
    </xdr:to>
    <xdr:pic>
      <xdr:nvPicPr>
        <xdr:cNvPr id="2" name="Picture 1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2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123825</xdr:colOff>
      <xdr:row>206</xdr:row>
      <xdr:rowOff>123825</xdr:rowOff>
    </xdr:to>
    <xdr:pic>
      <xdr:nvPicPr>
        <xdr:cNvPr id="3" name="Picture 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333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123825</xdr:colOff>
      <xdr:row>252</xdr:row>
      <xdr:rowOff>123825</xdr:rowOff>
    </xdr:to>
    <xdr:pic>
      <xdr:nvPicPr>
        <xdr:cNvPr id="4" name="Picture 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71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123825</xdr:colOff>
      <xdr:row>160</xdr:row>
      <xdr:rowOff>123825</xdr:rowOff>
    </xdr:to>
    <xdr:pic>
      <xdr:nvPicPr>
        <xdr:cNvPr id="5" name="Picture 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14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123825</xdr:colOff>
      <xdr:row>160</xdr:row>
      <xdr:rowOff>123825</xdr:rowOff>
    </xdr:to>
    <xdr:pic>
      <xdr:nvPicPr>
        <xdr:cNvPr id="6" name="Picture 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14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370</xdr:row>
      <xdr:rowOff>0</xdr:rowOff>
    </xdr:from>
    <xdr:to>
      <xdr:col>3</xdr:col>
      <xdr:colOff>123825</xdr:colOff>
      <xdr:row>370</xdr:row>
      <xdr:rowOff>123825</xdr:rowOff>
    </xdr:to>
    <xdr:pic>
      <xdr:nvPicPr>
        <xdr:cNvPr id="7" name="Picture 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6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123825</xdr:colOff>
      <xdr:row>88</xdr:row>
      <xdr:rowOff>123825</xdr:rowOff>
    </xdr:to>
    <xdr:pic>
      <xdr:nvPicPr>
        <xdr:cNvPr id="8" name="Picture 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85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123825</xdr:colOff>
      <xdr:row>53</xdr:row>
      <xdr:rowOff>123825</xdr:rowOff>
    </xdr:to>
    <xdr:pic>
      <xdr:nvPicPr>
        <xdr:cNvPr id="9" name="Picture 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762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123825</xdr:colOff>
      <xdr:row>53</xdr:row>
      <xdr:rowOff>123825</xdr:rowOff>
    </xdr:to>
    <xdr:pic>
      <xdr:nvPicPr>
        <xdr:cNvPr id="10" name="Picture 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762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123825</xdr:colOff>
      <xdr:row>202</xdr:row>
      <xdr:rowOff>123825</xdr:rowOff>
    </xdr:to>
    <xdr:pic>
      <xdr:nvPicPr>
        <xdr:cNvPr id="11" name="Picture 10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704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123825</xdr:colOff>
      <xdr:row>59</xdr:row>
      <xdr:rowOff>123825</xdr:rowOff>
    </xdr:to>
    <xdr:pic>
      <xdr:nvPicPr>
        <xdr:cNvPr id="12" name="Picture 11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28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123825</xdr:colOff>
      <xdr:row>59</xdr:row>
      <xdr:rowOff>123825</xdr:rowOff>
    </xdr:to>
    <xdr:pic>
      <xdr:nvPicPr>
        <xdr:cNvPr id="13" name="Picture 1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28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123825</xdr:colOff>
      <xdr:row>184</xdr:row>
      <xdr:rowOff>123825</xdr:rowOff>
    </xdr:to>
    <xdr:pic>
      <xdr:nvPicPr>
        <xdr:cNvPr id="14" name="Picture 1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14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123825</xdr:colOff>
      <xdr:row>72</xdr:row>
      <xdr:rowOff>123825</xdr:rowOff>
    </xdr:to>
    <xdr:pic>
      <xdr:nvPicPr>
        <xdr:cNvPr id="15" name="Picture 1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8572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123825</xdr:colOff>
      <xdr:row>85</xdr:row>
      <xdr:rowOff>123825</xdr:rowOff>
    </xdr:to>
    <xdr:pic>
      <xdr:nvPicPr>
        <xdr:cNvPr id="16" name="Picture 1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1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123825</xdr:colOff>
      <xdr:row>162</xdr:row>
      <xdr:rowOff>123825</xdr:rowOff>
    </xdr:to>
    <xdr:pic>
      <xdr:nvPicPr>
        <xdr:cNvPr id="17" name="Picture 1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66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123825</xdr:colOff>
      <xdr:row>106</xdr:row>
      <xdr:rowOff>123825</xdr:rowOff>
    </xdr:to>
    <xdr:pic>
      <xdr:nvPicPr>
        <xdr:cNvPr id="18" name="Picture 1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447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123825</xdr:colOff>
      <xdr:row>190</xdr:row>
      <xdr:rowOff>123825</xdr:rowOff>
    </xdr:to>
    <xdr:pic>
      <xdr:nvPicPr>
        <xdr:cNvPr id="19" name="Picture 1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466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123825</xdr:colOff>
      <xdr:row>40</xdr:row>
      <xdr:rowOff>123825</xdr:rowOff>
    </xdr:to>
    <xdr:pic>
      <xdr:nvPicPr>
        <xdr:cNvPr id="20" name="Picture 1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409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123825</xdr:colOff>
      <xdr:row>40</xdr:row>
      <xdr:rowOff>123825</xdr:rowOff>
    </xdr:to>
    <xdr:pic>
      <xdr:nvPicPr>
        <xdr:cNvPr id="21" name="Picture 2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409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123825</xdr:colOff>
      <xdr:row>284</xdr:row>
      <xdr:rowOff>123825</xdr:rowOff>
    </xdr:to>
    <xdr:pic>
      <xdr:nvPicPr>
        <xdr:cNvPr id="22" name="Picture 2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5240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123825</xdr:colOff>
      <xdr:row>284</xdr:row>
      <xdr:rowOff>123825</xdr:rowOff>
    </xdr:to>
    <xdr:pic>
      <xdr:nvPicPr>
        <xdr:cNvPr id="23" name="Picture 2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5240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123825</xdr:colOff>
      <xdr:row>140</xdr:row>
      <xdr:rowOff>123825</xdr:rowOff>
    </xdr:to>
    <xdr:pic>
      <xdr:nvPicPr>
        <xdr:cNvPr id="24" name="Picture 2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371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55</xdr:row>
      <xdr:rowOff>123825</xdr:rowOff>
    </xdr:to>
    <xdr:pic>
      <xdr:nvPicPr>
        <xdr:cNvPr id="25" name="Picture 2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5811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55</xdr:row>
      <xdr:rowOff>0</xdr:rowOff>
    </xdr:from>
    <xdr:to>
      <xdr:col>3</xdr:col>
      <xdr:colOff>257175</xdr:colOff>
      <xdr:row>55</xdr:row>
      <xdr:rowOff>123825</xdr:rowOff>
    </xdr:to>
    <xdr:pic>
      <xdr:nvPicPr>
        <xdr:cNvPr id="26" name="Picture 2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5811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123825</xdr:rowOff>
    </xdr:to>
    <xdr:pic>
      <xdr:nvPicPr>
        <xdr:cNvPr id="27" name="Picture 2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790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20</xdr:row>
      <xdr:rowOff>0</xdr:rowOff>
    </xdr:from>
    <xdr:to>
      <xdr:col>3</xdr:col>
      <xdr:colOff>257175</xdr:colOff>
      <xdr:row>20</xdr:row>
      <xdr:rowOff>123825</xdr:rowOff>
    </xdr:to>
    <xdr:pic>
      <xdr:nvPicPr>
        <xdr:cNvPr id="28" name="Picture 2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790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123825</xdr:colOff>
      <xdr:row>142</xdr:row>
      <xdr:rowOff>123825</xdr:rowOff>
    </xdr:to>
    <xdr:pic>
      <xdr:nvPicPr>
        <xdr:cNvPr id="29" name="Picture 2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733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142</xdr:row>
      <xdr:rowOff>0</xdr:rowOff>
    </xdr:from>
    <xdr:to>
      <xdr:col>3</xdr:col>
      <xdr:colOff>257175</xdr:colOff>
      <xdr:row>142</xdr:row>
      <xdr:rowOff>123825</xdr:rowOff>
    </xdr:to>
    <xdr:pic>
      <xdr:nvPicPr>
        <xdr:cNvPr id="30" name="Picture 2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733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123825</xdr:colOff>
      <xdr:row>193</xdr:row>
      <xdr:rowOff>123825</xdr:rowOff>
    </xdr:to>
    <xdr:pic>
      <xdr:nvPicPr>
        <xdr:cNvPr id="31" name="Picture 3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057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123825</xdr:colOff>
      <xdr:row>132</xdr:row>
      <xdr:rowOff>123825</xdr:rowOff>
    </xdr:to>
    <xdr:pic>
      <xdr:nvPicPr>
        <xdr:cNvPr id="32" name="Picture 31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019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123825</xdr:colOff>
      <xdr:row>241</xdr:row>
      <xdr:rowOff>123825</xdr:rowOff>
    </xdr:to>
    <xdr:pic>
      <xdr:nvPicPr>
        <xdr:cNvPr id="33" name="Picture 3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076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123825</xdr:colOff>
      <xdr:row>319</xdr:row>
      <xdr:rowOff>123825</xdr:rowOff>
    </xdr:to>
    <xdr:pic>
      <xdr:nvPicPr>
        <xdr:cNvPr id="34" name="Picture 3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924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123825</xdr:colOff>
      <xdr:row>182</xdr:row>
      <xdr:rowOff>123825</xdr:rowOff>
    </xdr:to>
    <xdr:pic>
      <xdr:nvPicPr>
        <xdr:cNvPr id="35" name="Picture 34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0383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267</xdr:row>
      <xdr:rowOff>0</xdr:rowOff>
    </xdr:from>
    <xdr:to>
      <xdr:col>3</xdr:col>
      <xdr:colOff>123825</xdr:colOff>
      <xdr:row>267</xdr:row>
      <xdr:rowOff>123825</xdr:rowOff>
    </xdr:to>
    <xdr:pic>
      <xdr:nvPicPr>
        <xdr:cNvPr id="36" name="Picture 3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266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267</xdr:row>
      <xdr:rowOff>0</xdr:rowOff>
    </xdr:from>
    <xdr:to>
      <xdr:col>3</xdr:col>
      <xdr:colOff>257175</xdr:colOff>
      <xdr:row>267</xdr:row>
      <xdr:rowOff>123825</xdr:rowOff>
    </xdr:to>
    <xdr:pic>
      <xdr:nvPicPr>
        <xdr:cNvPr id="37" name="Picture 3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266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123825</xdr:rowOff>
    </xdr:to>
    <xdr:pic>
      <xdr:nvPicPr>
        <xdr:cNvPr id="38" name="Picture 3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3431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123825</xdr:colOff>
      <xdr:row>238</xdr:row>
      <xdr:rowOff>123825</xdr:rowOff>
    </xdr:to>
    <xdr:pic>
      <xdr:nvPicPr>
        <xdr:cNvPr id="39" name="Picture 3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4193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123825</xdr:colOff>
      <xdr:row>68</xdr:row>
      <xdr:rowOff>123825</xdr:rowOff>
    </xdr:to>
    <xdr:pic>
      <xdr:nvPicPr>
        <xdr:cNvPr id="40" name="Picture 3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3812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123825</xdr:colOff>
      <xdr:row>103</xdr:row>
      <xdr:rowOff>123825</xdr:rowOff>
    </xdr:to>
    <xdr:pic>
      <xdr:nvPicPr>
        <xdr:cNvPr id="41" name="Picture 40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552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123825</xdr:colOff>
      <xdr:row>321</xdr:row>
      <xdr:rowOff>123825</xdr:rowOff>
    </xdr:to>
    <xdr:pic>
      <xdr:nvPicPr>
        <xdr:cNvPr id="42" name="Picture 4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647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123825</xdr:colOff>
      <xdr:row>211</xdr:row>
      <xdr:rowOff>123825</xdr:rowOff>
    </xdr:to>
    <xdr:pic>
      <xdr:nvPicPr>
        <xdr:cNvPr id="43" name="Picture 4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609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123825</xdr:colOff>
      <xdr:row>211</xdr:row>
      <xdr:rowOff>123825</xdr:rowOff>
    </xdr:to>
    <xdr:pic>
      <xdr:nvPicPr>
        <xdr:cNvPr id="44" name="Picture 4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09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211</xdr:row>
      <xdr:rowOff>0</xdr:rowOff>
    </xdr:from>
    <xdr:to>
      <xdr:col>3</xdr:col>
      <xdr:colOff>257175</xdr:colOff>
      <xdr:row>211</xdr:row>
      <xdr:rowOff>123825</xdr:rowOff>
    </xdr:to>
    <xdr:pic>
      <xdr:nvPicPr>
        <xdr:cNvPr id="45" name="Picture 4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609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123825</xdr:colOff>
      <xdr:row>159</xdr:row>
      <xdr:rowOff>123825</xdr:rowOff>
    </xdr:to>
    <xdr:pic>
      <xdr:nvPicPr>
        <xdr:cNvPr id="46" name="Picture 4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781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123825</xdr:colOff>
      <xdr:row>159</xdr:row>
      <xdr:rowOff>123825</xdr:rowOff>
    </xdr:to>
    <xdr:pic>
      <xdr:nvPicPr>
        <xdr:cNvPr id="47" name="Picture 46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781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123825</xdr:colOff>
      <xdr:row>290</xdr:row>
      <xdr:rowOff>123825</xdr:rowOff>
    </xdr:to>
    <xdr:pic>
      <xdr:nvPicPr>
        <xdr:cNvPr id="48" name="Picture 4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86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123825</xdr:colOff>
      <xdr:row>253</xdr:row>
      <xdr:rowOff>123825</xdr:rowOff>
    </xdr:to>
    <xdr:pic>
      <xdr:nvPicPr>
        <xdr:cNvPr id="49" name="Picture 4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838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123825</xdr:colOff>
      <xdr:row>115</xdr:row>
      <xdr:rowOff>123825</xdr:rowOff>
    </xdr:to>
    <xdr:pic>
      <xdr:nvPicPr>
        <xdr:cNvPr id="50" name="Picture 49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571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123825</xdr:colOff>
      <xdr:row>115</xdr:row>
      <xdr:rowOff>123825</xdr:rowOff>
    </xdr:to>
    <xdr:pic>
      <xdr:nvPicPr>
        <xdr:cNvPr id="51" name="Picture 5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571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123825</xdr:colOff>
      <xdr:row>243</xdr:row>
      <xdr:rowOff>123825</xdr:rowOff>
    </xdr:to>
    <xdr:pic>
      <xdr:nvPicPr>
        <xdr:cNvPr id="52" name="Picture 5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009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123825</xdr:colOff>
      <xdr:row>177</xdr:row>
      <xdr:rowOff>123825</xdr:rowOff>
    </xdr:to>
    <xdr:pic>
      <xdr:nvPicPr>
        <xdr:cNvPr id="53" name="Picture 5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971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123825</xdr:colOff>
      <xdr:row>275</xdr:row>
      <xdr:rowOff>123825</xdr:rowOff>
    </xdr:to>
    <xdr:pic>
      <xdr:nvPicPr>
        <xdr:cNvPr id="54" name="Picture 5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390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123825</xdr:colOff>
      <xdr:row>275</xdr:row>
      <xdr:rowOff>123825</xdr:rowOff>
    </xdr:to>
    <xdr:pic>
      <xdr:nvPicPr>
        <xdr:cNvPr id="55" name="Picture 54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390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123825</xdr:colOff>
      <xdr:row>338</xdr:row>
      <xdr:rowOff>123825</xdr:rowOff>
    </xdr:to>
    <xdr:pic>
      <xdr:nvPicPr>
        <xdr:cNvPr id="56" name="Picture 55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6195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123825</xdr:colOff>
      <xdr:row>44</xdr:row>
      <xdr:rowOff>123825</xdr:rowOff>
    </xdr:to>
    <xdr:pic>
      <xdr:nvPicPr>
        <xdr:cNvPr id="57" name="Picture 5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4861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123825</xdr:colOff>
      <xdr:row>244</xdr:row>
      <xdr:rowOff>123825</xdr:rowOff>
    </xdr:to>
    <xdr:pic>
      <xdr:nvPicPr>
        <xdr:cNvPr id="58" name="Picture 5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486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123825</xdr:colOff>
      <xdr:row>112</xdr:row>
      <xdr:rowOff>123825</xdr:rowOff>
    </xdr:to>
    <xdr:pic>
      <xdr:nvPicPr>
        <xdr:cNvPr id="59" name="Picture 5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695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123825</xdr:colOff>
      <xdr:row>224</xdr:row>
      <xdr:rowOff>123825</xdr:rowOff>
    </xdr:to>
    <xdr:pic>
      <xdr:nvPicPr>
        <xdr:cNvPr id="60" name="Picture 59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752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224</xdr:row>
      <xdr:rowOff>0</xdr:rowOff>
    </xdr:from>
    <xdr:to>
      <xdr:col>3</xdr:col>
      <xdr:colOff>257175</xdr:colOff>
      <xdr:row>224</xdr:row>
      <xdr:rowOff>123825</xdr:rowOff>
    </xdr:to>
    <xdr:pic>
      <xdr:nvPicPr>
        <xdr:cNvPr id="61" name="Picture 6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3752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123825</xdr:colOff>
      <xdr:row>62</xdr:row>
      <xdr:rowOff>123825</xdr:rowOff>
    </xdr:to>
    <xdr:pic>
      <xdr:nvPicPr>
        <xdr:cNvPr id="62" name="Picture 6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886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123825</xdr:colOff>
      <xdr:row>62</xdr:row>
      <xdr:rowOff>123825</xdr:rowOff>
    </xdr:to>
    <xdr:pic>
      <xdr:nvPicPr>
        <xdr:cNvPr id="63" name="Picture 6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886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123825</xdr:rowOff>
    </xdr:to>
    <xdr:pic>
      <xdr:nvPicPr>
        <xdr:cNvPr id="64" name="Picture 6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829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123825</xdr:colOff>
      <xdr:row>264</xdr:row>
      <xdr:rowOff>123825</xdr:rowOff>
    </xdr:to>
    <xdr:pic>
      <xdr:nvPicPr>
        <xdr:cNvPr id="65" name="Picture 6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505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123825</xdr:colOff>
      <xdr:row>151</xdr:row>
      <xdr:rowOff>123825</xdr:rowOff>
    </xdr:to>
    <xdr:pic>
      <xdr:nvPicPr>
        <xdr:cNvPr id="66" name="Picture 6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019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123825</xdr:colOff>
      <xdr:row>107</xdr:row>
      <xdr:rowOff>123825</xdr:rowOff>
    </xdr:to>
    <xdr:pic>
      <xdr:nvPicPr>
        <xdr:cNvPr id="67" name="Picture 6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095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123825</xdr:colOff>
      <xdr:row>191</xdr:row>
      <xdr:rowOff>123825</xdr:rowOff>
    </xdr:to>
    <xdr:pic>
      <xdr:nvPicPr>
        <xdr:cNvPr id="68" name="Picture 6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133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123825</xdr:colOff>
      <xdr:row>223</xdr:row>
      <xdr:rowOff>123825</xdr:rowOff>
    </xdr:to>
    <xdr:pic>
      <xdr:nvPicPr>
        <xdr:cNvPr id="69" name="Picture 6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152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123825</xdr:colOff>
      <xdr:row>22</xdr:row>
      <xdr:rowOff>123825</xdr:rowOff>
    </xdr:to>
    <xdr:pic>
      <xdr:nvPicPr>
        <xdr:cNvPr id="70" name="Picture 6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267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123825</xdr:rowOff>
    </xdr:to>
    <xdr:pic>
      <xdr:nvPicPr>
        <xdr:cNvPr id="71" name="Picture 7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267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123825</xdr:colOff>
      <xdr:row>54</xdr:row>
      <xdr:rowOff>123825</xdr:rowOff>
    </xdr:to>
    <xdr:pic>
      <xdr:nvPicPr>
        <xdr:cNvPr id="72" name="Picture 71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457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123825</xdr:colOff>
      <xdr:row>229</xdr:row>
      <xdr:rowOff>123825</xdr:rowOff>
    </xdr:to>
    <xdr:pic>
      <xdr:nvPicPr>
        <xdr:cNvPr id="73" name="Picture 7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495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229</xdr:row>
      <xdr:rowOff>0</xdr:rowOff>
    </xdr:from>
    <xdr:to>
      <xdr:col>3</xdr:col>
      <xdr:colOff>257175</xdr:colOff>
      <xdr:row>229</xdr:row>
      <xdr:rowOff>123825</xdr:rowOff>
    </xdr:to>
    <xdr:pic>
      <xdr:nvPicPr>
        <xdr:cNvPr id="74" name="Picture 7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4958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123825</xdr:colOff>
      <xdr:row>176</xdr:row>
      <xdr:rowOff>123825</xdr:rowOff>
    </xdr:to>
    <xdr:pic>
      <xdr:nvPicPr>
        <xdr:cNvPr id="75" name="Picture 7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686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123825</xdr:colOff>
      <xdr:row>217</xdr:row>
      <xdr:rowOff>123825</xdr:rowOff>
    </xdr:to>
    <xdr:pic>
      <xdr:nvPicPr>
        <xdr:cNvPr id="76" name="Picture 75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724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123825</xdr:colOff>
      <xdr:row>110</xdr:row>
      <xdr:rowOff>123825</xdr:rowOff>
    </xdr:to>
    <xdr:pic>
      <xdr:nvPicPr>
        <xdr:cNvPr id="77" name="Picture 7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648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123825</xdr:colOff>
      <xdr:row>376</xdr:row>
      <xdr:rowOff>123825</xdr:rowOff>
    </xdr:to>
    <xdr:pic>
      <xdr:nvPicPr>
        <xdr:cNvPr id="78" name="Picture 7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591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123825</xdr:colOff>
      <xdr:row>49</xdr:row>
      <xdr:rowOff>123825</xdr:rowOff>
    </xdr:to>
    <xdr:pic>
      <xdr:nvPicPr>
        <xdr:cNvPr id="79" name="Picture 7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800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123825</xdr:colOff>
      <xdr:row>67</xdr:row>
      <xdr:rowOff>123825</xdr:rowOff>
    </xdr:to>
    <xdr:pic>
      <xdr:nvPicPr>
        <xdr:cNvPr id="80" name="Picture 79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8196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123825</xdr:colOff>
      <xdr:row>309</xdr:row>
      <xdr:rowOff>123825</xdr:rowOff>
    </xdr:to>
    <xdr:pic>
      <xdr:nvPicPr>
        <xdr:cNvPr id="81" name="Picture 8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105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309</xdr:row>
      <xdr:rowOff>0</xdr:rowOff>
    </xdr:from>
    <xdr:to>
      <xdr:col>3</xdr:col>
      <xdr:colOff>123825</xdr:colOff>
      <xdr:row>309</xdr:row>
      <xdr:rowOff>123825</xdr:rowOff>
    </xdr:to>
    <xdr:pic>
      <xdr:nvPicPr>
        <xdr:cNvPr id="82" name="Picture 8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1054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123825</xdr:rowOff>
    </xdr:to>
    <xdr:pic>
      <xdr:nvPicPr>
        <xdr:cNvPr id="83" name="Picture 8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029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123825</xdr:colOff>
      <xdr:row>167</xdr:row>
      <xdr:rowOff>123825</xdr:rowOff>
    </xdr:to>
    <xdr:pic>
      <xdr:nvPicPr>
        <xdr:cNvPr id="84" name="Picture 8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972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123825</xdr:colOff>
      <xdr:row>221</xdr:row>
      <xdr:rowOff>123825</xdr:rowOff>
    </xdr:to>
    <xdr:pic>
      <xdr:nvPicPr>
        <xdr:cNvPr id="85" name="Picture 8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295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123825</xdr:colOff>
      <xdr:row>221</xdr:row>
      <xdr:rowOff>123825</xdr:rowOff>
    </xdr:to>
    <xdr:pic>
      <xdr:nvPicPr>
        <xdr:cNvPr id="86" name="Picture 85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295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221</xdr:row>
      <xdr:rowOff>0</xdr:rowOff>
    </xdr:from>
    <xdr:to>
      <xdr:col>3</xdr:col>
      <xdr:colOff>257175</xdr:colOff>
      <xdr:row>221</xdr:row>
      <xdr:rowOff>123825</xdr:rowOff>
    </xdr:to>
    <xdr:pic>
      <xdr:nvPicPr>
        <xdr:cNvPr id="87" name="Picture 86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295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123825</xdr:colOff>
      <xdr:row>1</xdr:row>
      <xdr:rowOff>123825</xdr:rowOff>
    </xdr:to>
    <xdr:pic>
      <xdr:nvPicPr>
        <xdr:cNvPr id="88" name="Picture 8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353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123825</xdr:colOff>
      <xdr:row>287</xdr:row>
      <xdr:rowOff>123825</xdr:rowOff>
    </xdr:to>
    <xdr:pic>
      <xdr:nvPicPr>
        <xdr:cNvPr id="89" name="Picture 88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695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123825</xdr:colOff>
      <xdr:row>189</xdr:row>
      <xdr:rowOff>123825</xdr:rowOff>
    </xdr:to>
    <xdr:pic>
      <xdr:nvPicPr>
        <xdr:cNvPr id="90" name="Picture 89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8102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189</xdr:row>
      <xdr:rowOff>0</xdr:rowOff>
    </xdr:from>
    <xdr:to>
      <xdr:col>2</xdr:col>
      <xdr:colOff>257175</xdr:colOff>
      <xdr:row>189</xdr:row>
      <xdr:rowOff>123825</xdr:rowOff>
    </xdr:to>
    <xdr:pic>
      <xdr:nvPicPr>
        <xdr:cNvPr id="91" name="Picture 90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8102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123825</xdr:colOff>
      <xdr:row>205</xdr:row>
      <xdr:rowOff>123825</xdr:rowOff>
    </xdr:to>
    <xdr:pic>
      <xdr:nvPicPr>
        <xdr:cNvPr id="92" name="Picture 9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829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123825</xdr:colOff>
      <xdr:row>125</xdr:row>
      <xdr:rowOff>123825</xdr:rowOff>
    </xdr:to>
    <xdr:pic>
      <xdr:nvPicPr>
        <xdr:cNvPr id="93" name="Picture 92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791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125</xdr:row>
      <xdr:rowOff>0</xdr:rowOff>
    </xdr:from>
    <xdr:to>
      <xdr:col>3</xdr:col>
      <xdr:colOff>257175</xdr:colOff>
      <xdr:row>125</xdr:row>
      <xdr:rowOff>123825</xdr:rowOff>
    </xdr:to>
    <xdr:pic>
      <xdr:nvPicPr>
        <xdr:cNvPr id="94" name="Picture 93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7912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123825</xdr:colOff>
      <xdr:row>379</xdr:row>
      <xdr:rowOff>123825</xdr:rowOff>
    </xdr:to>
    <xdr:pic>
      <xdr:nvPicPr>
        <xdr:cNvPr id="95" name="Picture 94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981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123825</xdr:colOff>
      <xdr:row>326</xdr:row>
      <xdr:rowOff>123825</xdr:rowOff>
    </xdr:to>
    <xdr:pic>
      <xdr:nvPicPr>
        <xdr:cNvPr id="96" name="Picture 95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3340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326</xdr:row>
      <xdr:rowOff>0</xdr:rowOff>
    </xdr:from>
    <xdr:to>
      <xdr:col>2</xdr:col>
      <xdr:colOff>257175</xdr:colOff>
      <xdr:row>326</xdr:row>
      <xdr:rowOff>123825</xdr:rowOff>
    </xdr:to>
    <xdr:pic>
      <xdr:nvPicPr>
        <xdr:cNvPr id="97" name="Picture 9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3340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123825</xdr:colOff>
      <xdr:row>305</xdr:row>
      <xdr:rowOff>123825</xdr:rowOff>
    </xdr:to>
    <xdr:pic>
      <xdr:nvPicPr>
        <xdr:cNvPr id="98" name="Picture 97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4770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123825</xdr:colOff>
      <xdr:row>181</xdr:row>
      <xdr:rowOff>123825</xdr:rowOff>
    </xdr:to>
    <xdr:pic>
      <xdr:nvPicPr>
        <xdr:cNvPr id="99" name="Picture 98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324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123825</xdr:colOff>
      <xdr:row>122</xdr:row>
      <xdr:rowOff>123825</xdr:rowOff>
    </xdr:to>
    <xdr:pic>
      <xdr:nvPicPr>
        <xdr:cNvPr id="101" name="Picture 100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4198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123825</xdr:rowOff>
    </xdr:to>
    <xdr:pic>
      <xdr:nvPicPr>
        <xdr:cNvPr id="102" name="Picture 101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3055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123825</xdr:colOff>
      <xdr:row>138</xdr:row>
      <xdr:rowOff>123825</xdr:rowOff>
    </xdr:to>
    <xdr:pic>
      <xdr:nvPicPr>
        <xdr:cNvPr id="103" name="Picture 102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5151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123825</xdr:colOff>
      <xdr:row>165</xdr:row>
      <xdr:rowOff>123825</xdr:rowOff>
    </xdr:to>
    <xdr:pic>
      <xdr:nvPicPr>
        <xdr:cNvPr id="104" name="Picture 103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5341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123825</xdr:colOff>
      <xdr:row>298</xdr:row>
      <xdr:rowOff>123825</xdr:rowOff>
    </xdr:to>
    <xdr:pic>
      <xdr:nvPicPr>
        <xdr:cNvPr id="105" name="Picture 104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6484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17</xdr:row>
      <xdr:rowOff>123825</xdr:rowOff>
    </xdr:to>
    <xdr:pic>
      <xdr:nvPicPr>
        <xdr:cNvPr id="106" name="Picture 105" descr="http://www.soccerpunter.com/images/icons/R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7437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123825</xdr:colOff>
      <xdr:row>283</xdr:row>
      <xdr:rowOff>123825</xdr:rowOff>
    </xdr:to>
    <xdr:pic>
      <xdr:nvPicPr>
        <xdr:cNvPr id="107" name="Picture 106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7200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123825</xdr:colOff>
      <xdr:row>358</xdr:row>
      <xdr:rowOff>123825</xdr:rowOff>
    </xdr:to>
    <xdr:pic>
      <xdr:nvPicPr>
        <xdr:cNvPr id="108" name="Picture 107" descr="http://www.soccerpunter.com/images/icons/Y2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72199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1"/>
  <sheetViews>
    <sheetView tabSelected="1" workbookViewId="0">
      <selection activeCell="M12" sqref="M12:Q27"/>
    </sheetView>
  </sheetViews>
  <sheetFormatPr defaultRowHeight="15" x14ac:dyDescent="0.25"/>
  <cols>
    <col min="2" max="2" width="11.7109375" customWidth="1"/>
    <col min="3" max="4" width="20.7109375" customWidth="1"/>
  </cols>
  <sheetData>
    <row r="1" spans="1:28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N1" t="s">
        <v>50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51</v>
      </c>
      <c r="U1" t="s">
        <v>52</v>
      </c>
      <c r="V1" t="s">
        <v>53</v>
      </c>
      <c r="W1" t="s">
        <v>54</v>
      </c>
      <c r="X1" t="s">
        <v>55</v>
      </c>
      <c r="Y1" t="s">
        <v>56</v>
      </c>
      <c r="Z1" t="s">
        <v>57</v>
      </c>
      <c r="AA1" t="s">
        <v>58</v>
      </c>
      <c r="AB1" t="s">
        <v>59</v>
      </c>
    </row>
    <row r="2" spans="1:28" x14ac:dyDescent="0.25">
      <c r="A2" s="1">
        <v>38</v>
      </c>
      <c r="B2" s="2">
        <v>41616</v>
      </c>
      <c r="C2" t="s">
        <v>14</v>
      </c>
      <c r="D2" t="s">
        <v>15</v>
      </c>
      <c r="E2">
        <v>0</v>
      </c>
      <c r="F2">
        <v>1</v>
      </c>
      <c r="G2">
        <v>0</v>
      </c>
      <c r="H2">
        <v>1</v>
      </c>
      <c r="I2">
        <f>E2-G2</f>
        <v>0</v>
      </c>
      <c r="J2">
        <f>F2-H2</f>
        <v>0</v>
      </c>
      <c r="K2">
        <f>E2+F2</f>
        <v>1</v>
      </c>
      <c r="L2">
        <f>E2-F2</f>
        <v>-1</v>
      </c>
      <c r="N2">
        <f>COUNT(E2:E1000)</f>
        <v>380</v>
      </c>
      <c r="O2">
        <f>AVERAGE(K2:K1000)</f>
        <v>2.4631578947368422</v>
      </c>
      <c r="P2">
        <f>AVERAGE(L2:L1000)</f>
        <v>0.47368421052631576</v>
      </c>
      <c r="Q2">
        <f>AVERAGE(E2:E1000)</f>
        <v>1.4684210526315788</v>
      </c>
      <c r="R2">
        <f>AVERAGE(F2:F1000)</f>
        <v>0.99473684210526314</v>
      </c>
      <c r="S2">
        <f>STDEV(L2:L1000)</f>
        <v>1.5192145259980017</v>
      </c>
      <c r="T2">
        <f>CORREL(E2:E1000,F2:F1000)</f>
        <v>6.2949741401652395E-2</v>
      </c>
      <c r="U2">
        <f>S2/SQRT(2*(1-T2))</f>
        <v>1.1097436381213373</v>
      </c>
      <c r="V2">
        <f>P2/U2</f>
        <v>0.42684111379832396</v>
      </c>
      <c r="W2">
        <f>(1/N2+(V2^2/(2*N2)))*2*(1-T2)</f>
        <v>5.381117974242117E-3</v>
      </c>
      <c r="X2">
        <f>SQRT(W2)</f>
        <v>7.3356103864928079E-2</v>
      </c>
      <c r="Y2">
        <f>1-3/(4*(N2-1)-1)</f>
        <v>0.99801980198019802</v>
      </c>
      <c r="Z2">
        <f>V2*Y2</f>
        <v>0.42599588387001042</v>
      </c>
      <c r="AA2">
        <f>Y2^2*W2</f>
        <v>5.359827716283053E-3</v>
      </c>
      <c r="AB2">
        <f>SQRT(AA2)</f>
        <v>7.3210844253314367E-2</v>
      </c>
    </row>
    <row r="3" spans="1:28" x14ac:dyDescent="0.25">
      <c r="A3" s="1">
        <v>38</v>
      </c>
      <c r="B3" s="2">
        <v>41616</v>
      </c>
      <c r="C3" t="s">
        <v>0</v>
      </c>
      <c r="D3" t="s">
        <v>1</v>
      </c>
      <c r="E3">
        <v>2</v>
      </c>
      <c r="F3">
        <v>2</v>
      </c>
      <c r="G3">
        <v>1</v>
      </c>
      <c r="H3">
        <v>2</v>
      </c>
      <c r="I3">
        <f t="shared" ref="I3:I66" si="0">E3-G3</f>
        <v>1</v>
      </c>
      <c r="J3">
        <f t="shared" ref="J3:J66" si="1">F3-H3</f>
        <v>0</v>
      </c>
      <c r="K3">
        <f t="shared" ref="K3:K66" si="2">E3+F3</f>
        <v>4</v>
      </c>
      <c r="L3">
        <f t="shared" ref="L3:L66" si="3">E3-F3</f>
        <v>0</v>
      </c>
    </row>
    <row r="4" spans="1:28" x14ac:dyDescent="0.25">
      <c r="A4" s="1">
        <v>38</v>
      </c>
      <c r="B4" s="2">
        <v>41616</v>
      </c>
      <c r="C4" t="s">
        <v>2</v>
      </c>
      <c r="D4" t="s">
        <v>3</v>
      </c>
      <c r="E4">
        <v>5</v>
      </c>
      <c r="F4">
        <v>1</v>
      </c>
      <c r="G4">
        <v>2</v>
      </c>
      <c r="H4">
        <v>1</v>
      </c>
      <c r="I4">
        <f t="shared" si="0"/>
        <v>3</v>
      </c>
      <c r="J4">
        <f t="shared" si="1"/>
        <v>0</v>
      </c>
      <c r="K4">
        <f t="shared" si="2"/>
        <v>6</v>
      </c>
      <c r="L4">
        <f t="shared" si="3"/>
        <v>4</v>
      </c>
    </row>
    <row r="5" spans="1:28" x14ac:dyDescent="0.25">
      <c r="A5" s="1">
        <v>38</v>
      </c>
      <c r="B5" s="2">
        <v>41616</v>
      </c>
      <c r="C5" t="s">
        <v>4</v>
      </c>
      <c r="D5" t="s">
        <v>5</v>
      </c>
      <c r="E5">
        <v>1</v>
      </c>
      <c r="F5">
        <v>2</v>
      </c>
      <c r="G5">
        <v>1</v>
      </c>
      <c r="H5">
        <v>0</v>
      </c>
      <c r="I5">
        <f t="shared" si="0"/>
        <v>0</v>
      </c>
      <c r="J5">
        <f t="shared" si="1"/>
        <v>2</v>
      </c>
      <c r="K5">
        <f t="shared" si="2"/>
        <v>3</v>
      </c>
      <c r="L5">
        <f t="shared" si="3"/>
        <v>-1</v>
      </c>
    </row>
    <row r="6" spans="1:28" x14ac:dyDescent="0.25">
      <c r="A6" s="1">
        <v>38</v>
      </c>
      <c r="B6" s="2">
        <v>41616</v>
      </c>
      <c r="C6" t="s">
        <v>6</v>
      </c>
      <c r="D6" t="s">
        <v>7</v>
      </c>
      <c r="E6">
        <v>3</v>
      </c>
      <c r="F6">
        <v>0</v>
      </c>
      <c r="G6">
        <v>1</v>
      </c>
      <c r="H6">
        <v>0</v>
      </c>
      <c r="I6">
        <f t="shared" si="0"/>
        <v>2</v>
      </c>
      <c r="J6">
        <f t="shared" si="1"/>
        <v>0</v>
      </c>
      <c r="K6">
        <f t="shared" si="2"/>
        <v>3</v>
      </c>
      <c r="L6">
        <f t="shared" si="3"/>
        <v>3</v>
      </c>
    </row>
    <row r="7" spans="1:28" x14ac:dyDescent="0.25">
      <c r="A7" s="1">
        <v>38</v>
      </c>
      <c r="B7" s="2">
        <v>41615</v>
      </c>
      <c r="C7" t="s">
        <v>18</v>
      </c>
      <c r="D7" t="s">
        <v>19</v>
      </c>
      <c r="E7">
        <v>1</v>
      </c>
      <c r="F7">
        <v>1</v>
      </c>
      <c r="G7">
        <v>1</v>
      </c>
      <c r="H7">
        <v>0</v>
      </c>
      <c r="I7">
        <f t="shared" si="0"/>
        <v>0</v>
      </c>
      <c r="J7">
        <f t="shared" si="1"/>
        <v>1</v>
      </c>
      <c r="K7">
        <f t="shared" si="2"/>
        <v>2</v>
      </c>
      <c r="L7">
        <f t="shared" si="3"/>
        <v>0</v>
      </c>
    </row>
    <row r="8" spans="1:28" x14ac:dyDescent="0.25">
      <c r="A8" s="1">
        <v>38</v>
      </c>
      <c r="B8" s="2">
        <v>41616</v>
      </c>
      <c r="C8" t="s">
        <v>8</v>
      </c>
      <c r="D8" t="s">
        <v>9</v>
      </c>
      <c r="E8">
        <v>0</v>
      </c>
      <c r="F8">
        <v>3</v>
      </c>
      <c r="G8">
        <v>0</v>
      </c>
      <c r="H8">
        <v>2</v>
      </c>
      <c r="I8">
        <f t="shared" si="0"/>
        <v>0</v>
      </c>
      <c r="J8">
        <f t="shared" si="1"/>
        <v>1</v>
      </c>
      <c r="K8">
        <f t="shared" si="2"/>
        <v>3</v>
      </c>
      <c r="L8">
        <f t="shared" si="3"/>
        <v>-3</v>
      </c>
    </row>
    <row r="9" spans="1:28" x14ac:dyDescent="0.25">
      <c r="A9" s="1">
        <v>38</v>
      </c>
      <c r="B9" s="2">
        <v>41616</v>
      </c>
      <c r="C9" t="s">
        <v>10</v>
      </c>
      <c r="D9" t="s">
        <v>11</v>
      </c>
      <c r="E9">
        <v>0</v>
      </c>
      <c r="F9">
        <v>0</v>
      </c>
      <c r="G9">
        <v>0</v>
      </c>
      <c r="H9">
        <v>0</v>
      </c>
      <c r="I9">
        <f t="shared" si="0"/>
        <v>0</v>
      </c>
      <c r="J9">
        <f t="shared" si="1"/>
        <v>0</v>
      </c>
      <c r="K9">
        <f t="shared" si="2"/>
        <v>0</v>
      </c>
      <c r="L9">
        <f t="shared" si="3"/>
        <v>0</v>
      </c>
      <c r="N9" t="s">
        <v>71</v>
      </c>
      <c r="O9" t="s">
        <v>72</v>
      </c>
      <c r="P9" t="s">
        <v>73</v>
      </c>
    </row>
    <row r="10" spans="1:28" x14ac:dyDescent="0.25">
      <c r="A10" s="1">
        <v>38</v>
      </c>
      <c r="B10" s="2">
        <v>41615</v>
      </c>
      <c r="C10" t="s">
        <v>16</v>
      </c>
      <c r="D10" t="s">
        <v>17</v>
      </c>
      <c r="E10">
        <v>1</v>
      </c>
      <c r="F10">
        <v>0</v>
      </c>
      <c r="G10">
        <v>0</v>
      </c>
      <c r="H10">
        <v>0</v>
      </c>
      <c r="I10">
        <f t="shared" si="0"/>
        <v>1</v>
      </c>
      <c r="J10">
        <f t="shared" si="1"/>
        <v>0</v>
      </c>
      <c r="K10">
        <f t="shared" si="2"/>
        <v>1</v>
      </c>
      <c r="L10">
        <f t="shared" si="3"/>
        <v>1</v>
      </c>
      <c r="N10">
        <f>COUNTIF($L$2:$L$381,"&gt;"&amp;0)</f>
        <v>184</v>
      </c>
      <c r="O10">
        <f>COUNTIF($L$2:$L$381,"="&amp;0)</f>
        <v>108</v>
      </c>
      <c r="P10">
        <f>COUNTIF($L$2:$L$381,"&lt;"&amp;0)</f>
        <v>88</v>
      </c>
    </row>
    <row r="11" spans="1:28" x14ac:dyDescent="0.25">
      <c r="A11" s="1">
        <v>38</v>
      </c>
      <c r="B11" s="2">
        <v>41616</v>
      </c>
      <c r="C11" t="s">
        <v>12</v>
      </c>
      <c r="D11" t="s">
        <v>13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  <c r="J11">
        <f t="shared" si="1"/>
        <v>0</v>
      </c>
      <c r="K11">
        <f t="shared" si="2"/>
        <v>0</v>
      </c>
      <c r="L11">
        <f t="shared" si="3"/>
        <v>0</v>
      </c>
      <c r="N11">
        <f>N10/380</f>
        <v>0.48421052631578948</v>
      </c>
      <c r="O11">
        <f t="shared" ref="O11:P11" si="4">O10/380</f>
        <v>0.28421052631578947</v>
      </c>
      <c r="P11">
        <f t="shared" si="4"/>
        <v>0.23157894736842105</v>
      </c>
    </row>
    <row r="12" spans="1:28" x14ac:dyDescent="0.25">
      <c r="A12" s="1">
        <v>37</v>
      </c>
      <c r="B12" s="2">
        <v>41609</v>
      </c>
      <c r="C12" t="s">
        <v>22</v>
      </c>
      <c r="D12" t="s">
        <v>4</v>
      </c>
      <c r="E12">
        <v>1</v>
      </c>
      <c r="F12">
        <v>2</v>
      </c>
      <c r="G12">
        <v>0</v>
      </c>
      <c r="H12">
        <v>1</v>
      </c>
      <c r="I12">
        <f t="shared" si="0"/>
        <v>1</v>
      </c>
      <c r="J12">
        <f t="shared" si="1"/>
        <v>1</v>
      </c>
      <c r="K12">
        <f t="shared" si="2"/>
        <v>3</v>
      </c>
      <c r="L12">
        <f t="shared" si="3"/>
        <v>-1</v>
      </c>
      <c r="M12" s="3" t="s">
        <v>79</v>
      </c>
      <c r="N12" s="3">
        <f>_xlfn.VAR.P(K2:K380)</f>
        <v>2.6071664775377505</v>
      </c>
      <c r="O12" s="3"/>
      <c r="P12" s="3"/>
      <c r="Q12" s="3"/>
    </row>
    <row r="13" spans="1:28" x14ac:dyDescent="0.25">
      <c r="A13" s="1">
        <v>37</v>
      </c>
      <c r="B13" s="2">
        <v>41609</v>
      </c>
      <c r="C13" t="s">
        <v>20</v>
      </c>
      <c r="D13" t="s">
        <v>2</v>
      </c>
      <c r="E13">
        <v>2</v>
      </c>
      <c r="F13">
        <v>1</v>
      </c>
      <c r="G13">
        <v>1</v>
      </c>
      <c r="H13">
        <v>1</v>
      </c>
      <c r="I13">
        <f t="shared" si="0"/>
        <v>1</v>
      </c>
      <c r="J13">
        <f t="shared" si="1"/>
        <v>0</v>
      </c>
      <c r="K13">
        <f t="shared" si="2"/>
        <v>3</v>
      </c>
      <c r="L13">
        <f t="shared" si="3"/>
        <v>1</v>
      </c>
      <c r="M13" s="3" t="s">
        <v>77</v>
      </c>
      <c r="N13" s="3">
        <f>AVERAGE(K2:K381)</f>
        <v>2.4631578947368422</v>
      </c>
      <c r="O13" s="3"/>
      <c r="P13" s="3"/>
      <c r="Q13" s="3"/>
    </row>
    <row r="14" spans="1:28" x14ac:dyDescent="0.25">
      <c r="A14" s="1">
        <v>37</v>
      </c>
      <c r="B14" s="2">
        <v>41609</v>
      </c>
      <c r="C14" t="s">
        <v>23</v>
      </c>
      <c r="D14" t="s">
        <v>16</v>
      </c>
      <c r="E14">
        <v>2</v>
      </c>
      <c r="F14">
        <v>0</v>
      </c>
      <c r="G14">
        <v>1</v>
      </c>
      <c r="H14">
        <v>0</v>
      </c>
      <c r="I14">
        <f t="shared" si="0"/>
        <v>1</v>
      </c>
      <c r="J14">
        <f t="shared" si="1"/>
        <v>0</v>
      </c>
      <c r="K14">
        <f t="shared" si="2"/>
        <v>2</v>
      </c>
      <c r="L14">
        <f t="shared" si="3"/>
        <v>2</v>
      </c>
      <c r="M14" s="3" t="s">
        <v>78</v>
      </c>
      <c r="N14" s="3">
        <f>MAX(K2:K381)</f>
        <v>8</v>
      </c>
      <c r="O14" s="3"/>
      <c r="P14" s="3"/>
      <c r="Q14" s="3"/>
    </row>
    <row r="15" spans="1:28" x14ac:dyDescent="0.25">
      <c r="A15" s="1">
        <v>37</v>
      </c>
      <c r="B15" s="2">
        <v>41609</v>
      </c>
      <c r="C15" t="s">
        <v>24</v>
      </c>
      <c r="D15" t="s">
        <v>18</v>
      </c>
      <c r="E15">
        <v>4</v>
      </c>
      <c r="F15">
        <v>2</v>
      </c>
      <c r="G15">
        <v>1</v>
      </c>
      <c r="H15">
        <v>1</v>
      </c>
      <c r="I15">
        <f t="shared" si="0"/>
        <v>3</v>
      </c>
      <c r="J15">
        <f t="shared" si="1"/>
        <v>1</v>
      </c>
      <c r="K15">
        <f t="shared" si="2"/>
        <v>6</v>
      </c>
      <c r="L15">
        <f t="shared" si="3"/>
        <v>2</v>
      </c>
      <c r="M15" s="3"/>
      <c r="N15" s="3" t="s">
        <v>74</v>
      </c>
      <c r="O15" s="3" t="s">
        <v>75</v>
      </c>
      <c r="P15" s="3" t="s">
        <v>76</v>
      </c>
      <c r="Q15" s="3" t="s">
        <v>81</v>
      </c>
    </row>
    <row r="16" spans="1:28" x14ac:dyDescent="0.25">
      <c r="A16" s="1">
        <v>37</v>
      </c>
      <c r="B16" s="2">
        <v>41608</v>
      </c>
      <c r="C16" t="s">
        <v>17</v>
      </c>
      <c r="D16" t="s">
        <v>10</v>
      </c>
      <c r="E16">
        <v>0</v>
      </c>
      <c r="F16">
        <v>0</v>
      </c>
      <c r="G16">
        <v>0</v>
      </c>
      <c r="H16">
        <v>0</v>
      </c>
      <c r="I16">
        <f t="shared" si="0"/>
        <v>0</v>
      </c>
      <c r="J16">
        <f t="shared" si="1"/>
        <v>0</v>
      </c>
      <c r="K16">
        <f t="shared" si="2"/>
        <v>0</v>
      </c>
      <c r="L16">
        <f t="shared" si="3"/>
        <v>0</v>
      </c>
      <c r="M16" s="3"/>
      <c r="N16" s="3">
        <v>0</v>
      </c>
      <c r="O16" s="3">
        <f>COUNTIF($K$2:$K$381,"="&amp;N16)</f>
        <v>37</v>
      </c>
      <c r="P16" s="3">
        <f>380*_xlfn.POISSON.DIST(N16,$N$13,0)</f>
        <v>32.36292113290834</v>
      </c>
      <c r="Q16" s="3">
        <f>(O16-P16)^2/P16</f>
        <v>0.66441778637105731</v>
      </c>
    </row>
    <row r="17" spans="1:17" x14ac:dyDescent="0.25">
      <c r="A17" s="1">
        <v>37</v>
      </c>
      <c r="B17" s="2">
        <v>41609</v>
      </c>
      <c r="C17" t="s">
        <v>15</v>
      </c>
      <c r="D17" t="s">
        <v>6</v>
      </c>
      <c r="E17">
        <v>2</v>
      </c>
      <c r="F17">
        <v>1</v>
      </c>
      <c r="G17">
        <v>1</v>
      </c>
      <c r="H17">
        <v>0</v>
      </c>
      <c r="I17">
        <f t="shared" si="0"/>
        <v>1</v>
      </c>
      <c r="J17">
        <f t="shared" si="1"/>
        <v>1</v>
      </c>
      <c r="K17">
        <f t="shared" si="2"/>
        <v>3</v>
      </c>
      <c r="L17">
        <f t="shared" si="3"/>
        <v>1</v>
      </c>
      <c r="M17" s="3"/>
      <c r="N17" s="3">
        <f>N16+1</f>
        <v>1</v>
      </c>
      <c r="O17" s="3">
        <f t="shared" ref="O17:O22" si="5">COUNTIF($K$2:$K$381,"="&amp;N17)</f>
        <v>75</v>
      </c>
      <c r="P17" s="3">
        <f t="shared" ref="P17:P22" si="6">380*_xlfn.POISSON.DIST(N17,$N$13,0)</f>
        <v>79.714984685268945</v>
      </c>
      <c r="Q17" s="3">
        <f t="shared" ref="Q17:Q23" si="7">(O17-P17)^2/P17</f>
        <v>0.27888207806968218</v>
      </c>
    </row>
    <row r="18" spans="1:17" x14ac:dyDescent="0.25">
      <c r="A18" s="1">
        <v>37</v>
      </c>
      <c r="B18" s="2">
        <v>41609</v>
      </c>
      <c r="C18" t="s">
        <v>7</v>
      </c>
      <c r="D18" t="s">
        <v>21</v>
      </c>
      <c r="E18">
        <v>1</v>
      </c>
      <c r="F18">
        <v>0</v>
      </c>
      <c r="G18">
        <v>1</v>
      </c>
      <c r="H18">
        <v>0</v>
      </c>
      <c r="I18">
        <f t="shared" si="0"/>
        <v>0</v>
      </c>
      <c r="J18">
        <f t="shared" si="1"/>
        <v>0</v>
      </c>
      <c r="K18">
        <f t="shared" si="2"/>
        <v>1</v>
      </c>
      <c r="L18">
        <f t="shared" si="3"/>
        <v>1</v>
      </c>
      <c r="M18" s="3"/>
      <c r="N18" s="3">
        <f t="shared" ref="N18:N22" si="8">N17+1</f>
        <v>2</v>
      </c>
      <c r="O18" s="3">
        <f t="shared" si="5"/>
        <v>93</v>
      </c>
      <c r="P18" s="3">
        <f t="shared" si="6"/>
        <v>98.175296928173381</v>
      </c>
      <c r="Q18" s="3">
        <f t="shared" si="7"/>
        <v>0.27281504749974139</v>
      </c>
    </row>
    <row r="19" spans="1:17" x14ac:dyDescent="0.25">
      <c r="A19" s="1">
        <v>37</v>
      </c>
      <c r="B19" s="2">
        <v>41608</v>
      </c>
      <c r="C19" t="s">
        <v>5</v>
      </c>
      <c r="D19" t="s">
        <v>0</v>
      </c>
      <c r="E19">
        <v>2</v>
      </c>
      <c r="F19">
        <v>2</v>
      </c>
      <c r="G19">
        <v>1</v>
      </c>
      <c r="H19">
        <v>1</v>
      </c>
      <c r="I19">
        <f t="shared" si="0"/>
        <v>1</v>
      </c>
      <c r="J19">
        <f t="shared" si="1"/>
        <v>1</v>
      </c>
      <c r="K19">
        <f t="shared" si="2"/>
        <v>4</v>
      </c>
      <c r="L19">
        <f t="shared" si="3"/>
        <v>0</v>
      </c>
      <c r="M19" s="3"/>
      <c r="N19" s="3">
        <f t="shared" si="8"/>
        <v>3</v>
      </c>
      <c r="O19" s="3">
        <f t="shared" si="5"/>
        <v>92</v>
      </c>
      <c r="P19" s="3">
        <f t="shared" si="6"/>
        <v>80.607085898921298</v>
      </c>
      <c r="Q19" s="3">
        <f t="shared" si="7"/>
        <v>1.6102615578650379</v>
      </c>
    </row>
    <row r="20" spans="1:17" x14ac:dyDescent="0.25">
      <c r="A20" s="1">
        <v>37</v>
      </c>
      <c r="B20" s="2">
        <v>41609</v>
      </c>
      <c r="C20" t="s">
        <v>13</v>
      </c>
      <c r="D20" t="s">
        <v>8</v>
      </c>
      <c r="E20">
        <v>1</v>
      </c>
      <c r="F20">
        <v>0</v>
      </c>
      <c r="G20">
        <v>1</v>
      </c>
      <c r="H20">
        <v>0</v>
      </c>
      <c r="I20">
        <f t="shared" si="0"/>
        <v>0</v>
      </c>
      <c r="J20">
        <f t="shared" si="1"/>
        <v>0</v>
      </c>
      <c r="K20">
        <f t="shared" si="2"/>
        <v>1</v>
      </c>
      <c r="L20">
        <f t="shared" si="3"/>
        <v>1</v>
      </c>
      <c r="M20" s="3"/>
      <c r="N20" s="3">
        <f t="shared" si="8"/>
        <v>4</v>
      </c>
      <c r="O20" s="3">
        <f t="shared" si="5"/>
        <v>44</v>
      </c>
      <c r="P20" s="3">
        <f t="shared" si="6"/>
        <v>49.636995000914695</v>
      </c>
      <c r="Q20" s="3">
        <f t="shared" si="7"/>
        <v>0.6401618921482195</v>
      </c>
    </row>
    <row r="21" spans="1:17" x14ac:dyDescent="0.25">
      <c r="A21" s="1">
        <v>37</v>
      </c>
      <c r="B21" s="2">
        <v>41609</v>
      </c>
      <c r="C21" t="s">
        <v>11</v>
      </c>
      <c r="D21" t="s">
        <v>12</v>
      </c>
      <c r="E21">
        <v>0</v>
      </c>
      <c r="F21">
        <v>2</v>
      </c>
      <c r="G21">
        <v>0</v>
      </c>
      <c r="H21">
        <v>1</v>
      </c>
      <c r="I21">
        <f t="shared" si="0"/>
        <v>0</v>
      </c>
      <c r="J21">
        <f t="shared" si="1"/>
        <v>1</v>
      </c>
      <c r="K21">
        <f t="shared" si="2"/>
        <v>2</v>
      </c>
      <c r="L21">
        <f t="shared" si="3"/>
        <v>-2</v>
      </c>
      <c r="M21" s="3"/>
      <c r="N21" s="3">
        <f t="shared" si="8"/>
        <v>5</v>
      </c>
      <c r="O21" s="3">
        <f t="shared" si="5"/>
        <v>23</v>
      </c>
      <c r="P21" s="3">
        <f t="shared" si="6"/>
        <v>24.452751221503252</v>
      </c>
      <c r="Q21" s="3">
        <f t="shared" si="7"/>
        <v>8.6308738532589857E-2</v>
      </c>
    </row>
    <row r="22" spans="1:17" x14ac:dyDescent="0.25">
      <c r="A22" s="1">
        <v>36</v>
      </c>
      <c r="B22" s="2">
        <v>41602</v>
      </c>
      <c r="C22" t="s">
        <v>20</v>
      </c>
      <c r="D22" t="s">
        <v>5</v>
      </c>
      <c r="E22">
        <v>1</v>
      </c>
      <c r="F22">
        <v>0</v>
      </c>
      <c r="G22">
        <v>0</v>
      </c>
      <c r="H22">
        <v>0</v>
      </c>
      <c r="I22">
        <f t="shared" si="0"/>
        <v>1</v>
      </c>
      <c r="J22">
        <f t="shared" si="1"/>
        <v>0</v>
      </c>
      <c r="K22">
        <f t="shared" si="2"/>
        <v>1</v>
      </c>
      <c r="L22">
        <f t="shared" si="3"/>
        <v>1</v>
      </c>
      <c r="M22" s="3"/>
      <c r="N22" s="3">
        <f t="shared" si="8"/>
        <v>6</v>
      </c>
      <c r="O22" s="3">
        <f t="shared" si="5"/>
        <v>9</v>
      </c>
      <c r="P22" s="3">
        <f t="shared" si="6"/>
        <v>10.038497869880281</v>
      </c>
      <c r="Q22" s="3">
        <f t="shared" si="7"/>
        <v>0.1074341838515271</v>
      </c>
    </row>
    <row r="23" spans="1:17" x14ac:dyDescent="0.25">
      <c r="A23" s="1">
        <v>36</v>
      </c>
      <c r="B23" s="2">
        <v>41601</v>
      </c>
      <c r="C23" t="s">
        <v>23</v>
      </c>
      <c r="D23" t="s">
        <v>19</v>
      </c>
      <c r="E23">
        <v>2</v>
      </c>
      <c r="F23">
        <v>1</v>
      </c>
      <c r="G23">
        <v>2</v>
      </c>
      <c r="H23">
        <v>0</v>
      </c>
      <c r="I23">
        <f t="shared" si="0"/>
        <v>0</v>
      </c>
      <c r="J23">
        <f t="shared" si="1"/>
        <v>1</v>
      </c>
      <c r="K23">
        <f t="shared" si="2"/>
        <v>3</v>
      </c>
      <c r="L23">
        <f t="shared" si="3"/>
        <v>1</v>
      </c>
      <c r="M23" s="3"/>
      <c r="N23" s="3" t="s">
        <v>80</v>
      </c>
      <c r="O23" s="3">
        <v>7</v>
      </c>
      <c r="P23" s="3">
        <f>380-SUM(P16:P22)</f>
        <v>5.0114672624297896</v>
      </c>
      <c r="Q23" s="3">
        <f t="shared" si="7"/>
        <v>0.78904285737492119</v>
      </c>
    </row>
    <row r="24" spans="1:17" x14ac:dyDescent="0.25">
      <c r="A24" s="1">
        <v>36</v>
      </c>
      <c r="B24" s="2">
        <v>41601</v>
      </c>
      <c r="C24" t="s">
        <v>0</v>
      </c>
      <c r="D24" t="s">
        <v>8</v>
      </c>
      <c r="E24">
        <v>4</v>
      </c>
      <c r="F24">
        <v>1</v>
      </c>
      <c r="G24">
        <v>2</v>
      </c>
      <c r="H24">
        <v>1</v>
      </c>
      <c r="I24">
        <f t="shared" si="0"/>
        <v>2</v>
      </c>
      <c r="J24">
        <f t="shared" si="1"/>
        <v>0</v>
      </c>
      <c r="K24">
        <f t="shared" si="2"/>
        <v>5</v>
      </c>
      <c r="L24">
        <f t="shared" si="3"/>
        <v>3</v>
      </c>
      <c r="M24" s="3"/>
      <c r="N24" s="3" t="s">
        <v>82</v>
      </c>
      <c r="O24" s="3">
        <f>SUM(O16:O23)</f>
        <v>380</v>
      </c>
      <c r="P24" s="3">
        <f t="shared" ref="P24:Q24" si="9">SUM(P16:P23)</f>
        <v>380</v>
      </c>
      <c r="Q24" s="3">
        <f t="shared" si="9"/>
        <v>4.4493241417127765</v>
      </c>
    </row>
    <row r="25" spans="1:17" x14ac:dyDescent="0.25">
      <c r="A25" s="1">
        <v>36</v>
      </c>
      <c r="B25" s="2">
        <v>41602</v>
      </c>
      <c r="C25" t="s">
        <v>2</v>
      </c>
      <c r="D25" t="s">
        <v>16</v>
      </c>
      <c r="E25">
        <v>6</v>
      </c>
      <c r="F25">
        <v>1</v>
      </c>
      <c r="G25">
        <v>2</v>
      </c>
      <c r="H25">
        <v>0</v>
      </c>
      <c r="I25">
        <f t="shared" si="0"/>
        <v>4</v>
      </c>
      <c r="J25">
        <f t="shared" si="1"/>
        <v>1</v>
      </c>
      <c r="K25">
        <f t="shared" si="2"/>
        <v>7</v>
      </c>
      <c r="L25">
        <f t="shared" si="3"/>
        <v>5</v>
      </c>
      <c r="M25" s="3"/>
      <c r="N25" s="3"/>
      <c r="O25" s="3"/>
      <c r="P25" s="3"/>
      <c r="Q25" s="3"/>
    </row>
    <row r="26" spans="1:17" x14ac:dyDescent="0.25">
      <c r="A26" s="1">
        <v>36</v>
      </c>
      <c r="B26" s="2">
        <v>41602</v>
      </c>
      <c r="C26" t="s">
        <v>4</v>
      </c>
      <c r="D26" t="s">
        <v>12</v>
      </c>
      <c r="E26">
        <v>1</v>
      </c>
      <c r="F26">
        <v>0</v>
      </c>
      <c r="G26">
        <v>1</v>
      </c>
      <c r="H26">
        <v>0</v>
      </c>
      <c r="I26">
        <f t="shared" si="0"/>
        <v>0</v>
      </c>
      <c r="J26">
        <f t="shared" si="1"/>
        <v>0</v>
      </c>
      <c r="K26">
        <f t="shared" si="2"/>
        <v>1</v>
      </c>
      <c r="L26">
        <f t="shared" si="3"/>
        <v>1</v>
      </c>
      <c r="M26" s="3"/>
      <c r="N26" s="3" t="s">
        <v>83</v>
      </c>
      <c r="O26" s="3">
        <f>_xlfn.CHISQ.INV.RT(0.05,6)</f>
        <v>12.591587243743978</v>
      </c>
      <c r="P26" s="3"/>
      <c r="Q26" s="3"/>
    </row>
    <row r="27" spans="1:17" x14ac:dyDescent="0.25">
      <c r="A27" s="1">
        <v>36</v>
      </c>
      <c r="B27" s="2">
        <v>41601</v>
      </c>
      <c r="C27" t="s">
        <v>7</v>
      </c>
      <c r="D27" t="s">
        <v>1</v>
      </c>
      <c r="E27">
        <v>1</v>
      </c>
      <c r="F27">
        <v>1</v>
      </c>
      <c r="G27">
        <v>1</v>
      </c>
      <c r="H27">
        <v>0</v>
      </c>
      <c r="I27">
        <f t="shared" si="0"/>
        <v>0</v>
      </c>
      <c r="J27">
        <f t="shared" si="1"/>
        <v>1</v>
      </c>
      <c r="K27">
        <f t="shared" si="2"/>
        <v>2</v>
      </c>
      <c r="L27">
        <f t="shared" si="3"/>
        <v>0</v>
      </c>
      <c r="M27" s="3"/>
      <c r="N27" s="3" t="s">
        <v>84</v>
      </c>
      <c r="O27" s="3">
        <f>_xlfn.CHISQ.DIST.RT(Q24,6)</f>
        <v>0.61610845509026224</v>
      </c>
      <c r="P27" s="3"/>
      <c r="Q27" s="3"/>
    </row>
    <row r="28" spans="1:17" x14ac:dyDescent="0.25">
      <c r="A28" s="1">
        <v>36</v>
      </c>
      <c r="B28" s="2">
        <v>41602</v>
      </c>
      <c r="C28" t="s">
        <v>18</v>
      </c>
      <c r="D28" t="s">
        <v>17</v>
      </c>
      <c r="E28">
        <v>1</v>
      </c>
      <c r="F28">
        <v>0</v>
      </c>
      <c r="G28">
        <v>1</v>
      </c>
      <c r="H28">
        <v>0</v>
      </c>
      <c r="I28">
        <f t="shared" si="0"/>
        <v>0</v>
      </c>
      <c r="J28">
        <f t="shared" si="1"/>
        <v>0</v>
      </c>
      <c r="K28">
        <f t="shared" si="2"/>
        <v>1</v>
      </c>
      <c r="L28">
        <f t="shared" si="3"/>
        <v>1</v>
      </c>
    </row>
    <row r="29" spans="1:17" x14ac:dyDescent="0.25">
      <c r="A29" s="1">
        <v>36</v>
      </c>
      <c r="B29" s="2">
        <v>41602</v>
      </c>
      <c r="C29" t="s">
        <v>10</v>
      </c>
      <c r="D29" t="s">
        <v>15</v>
      </c>
      <c r="E29">
        <v>0</v>
      </c>
      <c r="F29">
        <v>0</v>
      </c>
      <c r="G29">
        <v>0</v>
      </c>
      <c r="H29">
        <v>0</v>
      </c>
      <c r="I29">
        <f t="shared" si="0"/>
        <v>0</v>
      </c>
      <c r="J29">
        <f t="shared" si="1"/>
        <v>0</v>
      </c>
      <c r="K29">
        <f t="shared" si="2"/>
        <v>0</v>
      </c>
      <c r="L29">
        <f t="shared" si="3"/>
        <v>0</v>
      </c>
    </row>
    <row r="30" spans="1:17" x14ac:dyDescent="0.25">
      <c r="A30" s="1">
        <v>36</v>
      </c>
      <c r="B30" s="2">
        <v>41602</v>
      </c>
      <c r="C30" t="s">
        <v>11</v>
      </c>
      <c r="D30" t="s">
        <v>13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f t="shared" si="1"/>
        <v>1</v>
      </c>
      <c r="K30">
        <f t="shared" si="2"/>
        <v>2</v>
      </c>
      <c r="L30">
        <f t="shared" si="3"/>
        <v>0</v>
      </c>
    </row>
    <row r="31" spans="1:17" x14ac:dyDescent="0.25">
      <c r="A31" s="1">
        <v>36</v>
      </c>
      <c r="B31" s="2">
        <v>41602</v>
      </c>
      <c r="C31" t="s">
        <v>21</v>
      </c>
      <c r="D31" t="s">
        <v>6</v>
      </c>
      <c r="E31">
        <v>1</v>
      </c>
      <c r="F31">
        <v>1</v>
      </c>
      <c r="G31">
        <v>1</v>
      </c>
      <c r="H31">
        <v>1</v>
      </c>
      <c r="I31">
        <f t="shared" si="0"/>
        <v>0</v>
      </c>
      <c r="J31">
        <f t="shared" si="1"/>
        <v>0</v>
      </c>
      <c r="K31">
        <f t="shared" si="2"/>
        <v>2</v>
      </c>
      <c r="L31">
        <f t="shared" si="3"/>
        <v>0</v>
      </c>
    </row>
    <row r="32" spans="1:17" x14ac:dyDescent="0.25">
      <c r="A32" s="1">
        <v>35</v>
      </c>
      <c r="B32" s="2">
        <v>41595</v>
      </c>
      <c r="C32" t="s">
        <v>22</v>
      </c>
      <c r="D32" t="s">
        <v>11</v>
      </c>
      <c r="E32">
        <v>2</v>
      </c>
      <c r="F32">
        <v>2</v>
      </c>
      <c r="G32">
        <v>0</v>
      </c>
      <c r="H32">
        <v>1</v>
      </c>
      <c r="I32">
        <f t="shared" si="0"/>
        <v>2</v>
      </c>
      <c r="J32">
        <f t="shared" si="1"/>
        <v>1</v>
      </c>
      <c r="K32">
        <f t="shared" si="2"/>
        <v>4</v>
      </c>
      <c r="L32">
        <f t="shared" si="3"/>
        <v>0</v>
      </c>
    </row>
    <row r="33" spans="1:12" x14ac:dyDescent="0.25">
      <c r="A33" s="1">
        <v>35</v>
      </c>
      <c r="B33" s="2">
        <v>41595</v>
      </c>
      <c r="C33" t="s">
        <v>24</v>
      </c>
      <c r="D33" t="s">
        <v>9</v>
      </c>
      <c r="E33">
        <v>2</v>
      </c>
      <c r="F33">
        <v>0</v>
      </c>
      <c r="G33">
        <v>1</v>
      </c>
      <c r="H33">
        <v>0</v>
      </c>
      <c r="I33">
        <f t="shared" si="0"/>
        <v>1</v>
      </c>
      <c r="J33">
        <f t="shared" si="1"/>
        <v>0</v>
      </c>
      <c r="K33">
        <f t="shared" si="2"/>
        <v>2</v>
      </c>
      <c r="L33">
        <f t="shared" si="3"/>
        <v>2</v>
      </c>
    </row>
    <row r="34" spans="1:12" x14ac:dyDescent="0.25">
      <c r="A34" s="1">
        <v>35</v>
      </c>
      <c r="B34" s="2">
        <v>41594</v>
      </c>
      <c r="C34" t="s">
        <v>6</v>
      </c>
      <c r="D34" t="s">
        <v>2</v>
      </c>
      <c r="E34">
        <v>4</v>
      </c>
      <c r="F34">
        <v>0</v>
      </c>
      <c r="G34">
        <v>2</v>
      </c>
      <c r="H34">
        <v>0</v>
      </c>
      <c r="I34">
        <f t="shared" si="0"/>
        <v>2</v>
      </c>
      <c r="J34">
        <f t="shared" si="1"/>
        <v>0</v>
      </c>
      <c r="K34">
        <f t="shared" si="2"/>
        <v>4</v>
      </c>
      <c r="L34">
        <f t="shared" si="3"/>
        <v>4</v>
      </c>
    </row>
    <row r="35" spans="1:12" x14ac:dyDescent="0.25">
      <c r="A35" s="1">
        <v>35</v>
      </c>
      <c r="B35" s="2">
        <v>41595</v>
      </c>
      <c r="C35" t="s">
        <v>17</v>
      </c>
      <c r="D35" t="s">
        <v>3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f t="shared" si="1"/>
        <v>0</v>
      </c>
      <c r="K35">
        <f t="shared" si="2"/>
        <v>0</v>
      </c>
      <c r="L35">
        <f t="shared" si="3"/>
        <v>0</v>
      </c>
    </row>
    <row r="36" spans="1:12" x14ac:dyDescent="0.25">
      <c r="A36" s="1">
        <v>35</v>
      </c>
      <c r="B36" s="2">
        <v>41594</v>
      </c>
      <c r="C36" t="s">
        <v>15</v>
      </c>
      <c r="D36" t="s">
        <v>7</v>
      </c>
      <c r="E36">
        <v>1</v>
      </c>
      <c r="F36">
        <v>2</v>
      </c>
      <c r="G36">
        <v>0</v>
      </c>
      <c r="H36">
        <v>1</v>
      </c>
      <c r="I36">
        <f t="shared" si="0"/>
        <v>1</v>
      </c>
      <c r="J36">
        <f t="shared" si="1"/>
        <v>1</v>
      </c>
      <c r="K36">
        <f t="shared" si="2"/>
        <v>3</v>
      </c>
      <c r="L36">
        <f t="shared" si="3"/>
        <v>-1</v>
      </c>
    </row>
    <row r="37" spans="1:12" x14ac:dyDescent="0.25">
      <c r="A37" s="1">
        <v>35</v>
      </c>
      <c r="B37" s="2">
        <v>41595</v>
      </c>
      <c r="C37" t="s">
        <v>5</v>
      </c>
      <c r="D37" t="s">
        <v>21</v>
      </c>
      <c r="E37">
        <v>2</v>
      </c>
      <c r="F37">
        <v>1</v>
      </c>
      <c r="G37">
        <v>1</v>
      </c>
      <c r="H37">
        <v>1</v>
      </c>
      <c r="I37">
        <f t="shared" si="0"/>
        <v>1</v>
      </c>
      <c r="J37">
        <f t="shared" si="1"/>
        <v>0</v>
      </c>
      <c r="K37">
        <f t="shared" si="2"/>
        <v>3</v>
      </c>
      <c r="L37">
        <f t="shared" si="3"/>
        <v>1</v>
      </c>
    </row>
    <row r="38" spans="1:12" x14ac:dyDescent="0.25">
      <c r="A38" s="1">
        <v>35</v>
      </c>
      <c r="B38" s="2">
        <v>41595</v>
      </c>
      <c r="C38" t="s">
        <v>8</v>
      </c>
      <c r="D38" t="s">
        <v>10</v>
      </c>
      <c r="E38">
        <v>3</v>
      </c>
      <c r="F38">
        <v>1</v>
      </c>
      <c r="G38">
        <v>1</v>
      </c>
      <c r="H38">
        <v>1</v>
      </c>
      <c r="I38">
        <f t="shared" si="0"/>
        <v>2</v>
      </c>
      <c r="J38">
        <f t="shared" si="1"/>
        <v>0</v>
      </c>
      <c r="K38">
        <f t="shared" si="2"/>
        <v>4</v>
      </c>
      <c r="L38">
        <f t="shared" si="3"/>
        <v>2</v>
      </c>
    </row>
    <row r="39" spans="1:12" x14ac:dyDescent="0.25">
      <c r="A39" s="1">
        <v>35</v>
      </c>
      <c r="B39" s="2">
        <v>41595</v>
      </c>
      <c r="C39" t="s">
        <v>13</v>
      </c>
      <c r="D39" t="s">
        <v>18</v>
      </c>
      <c r="E39">
        <v>2</v>
      </c>
      <c r="F39">
        <v>1</v>
      </c>
      <c r="G39">
        <v>0</v>
      </c>
      <c r="H39">
        <v>0</v>
      </c>
      <c r="I39">
        <f t="shared" si="0"/>
        <v>2</v>
      </c>
      <c r="J39">
        <f t="shared" si="1"/>
        <v>1</v>
      </c>
      <c r="K39">
        <f t="shared" si="2"/>
        <v>3</v>
      </c>
      <c r="L39">
        <f t="shared" si="3"/>
        <v>1</v>
      </c>
    </row>
    <row r="40" spans="1:12" x14ac:dyDescent="0.25">
      <c r="A40" s="1">
        <v>35</v>
      </c>
      <c r="B40" s="2">
        <v>41595</v>
      </c>
      <c r="C40" t="s">
        <v>16</v>
      </c>
      <c r="D40" t="s">
        <v>4</v>
      </c>
      <c r="E40">
        <v>0</v>
      </c>
      <c r="F40">
        <v>1</v>
      </c>
      <c r="G40">
        <v>0</v>
      </c>
      <c r="H40">
        <v>0</v>
      </c>
      <c r="I40">
        <f t="shared" si="0"/>
        <v>0</v>
      </c>
      <c r="J40">
        <f t="shared" si="1"/>
        <v>1</v>
      </c>
      <c r="K40">
        <f t="shared" si="2"/>
        <v>1</v>
      </c>
      <c r="L40">
        <f t="shared" si="3"/>
        <v>-1</v>
      </c>
    </row>
    <row r="41" spans="1:12" x14ac:dyDescent="0.25">
      <c r="A41" s="1">
        <v>35</v>
      </c>
      <c r="B41" s="2">
        <v>41595</v>
      </c>
      <c r="C41" t="s">
        <v>12</v>
      </c>
      <c r="D41" t="s">
        <v>0</v>
      </c>
      <c r="E41">
        <v>2</v>
      </c>
      <c r="F41">
        <v>0</v>
      </c>
      <c r="G41">
        <v>1</v>
      </c>
      <c r="H41">
        <v>0</v>
      </c>
      <c r="I41">
        <f t="shared" si="0"/>
        <v>1</v>
      </c>
      <c r="J41">
        <f t="shared" si="1"/>
        <v>0</v>
      </c>
      <c r="K41">
        <f t="shared" si="2"/>
        <v>2</v>
      </c>
      <c r="L41">
        <f t="shared" si="3"/>
        <v>2</v>
      </c>
    </row>
    <row r="42" spans="1:12" x14ac:dyDescent="0.25">
      <c r="A42" s="1">
        <v>34</v>
      </c>
      <c r="B42" s="2">
        <v>41592</v>
      </c>
      <c r="C42" t="s">
        <v>20</v>
      </c>
      <c r="D42" t="s">
        <v>4</v>
      </c>
      <c r="E42">
        <v>3</v>
      </c>
      <c r="F42">
        <v>0</v>
      </c>
      <c r="G42">
        <v>1</v>
      </c>
      <c r="H42">
        <v>0</v>
      </c>
      <c r="I42">
        <f t="shared" si="0"/>
        <v>2</v>
      </c>
      <c r="J42">
        <f t="shared" si="1"/>
        <v>0</v>
      </c>
      <c r="K42">
        <f t="shared" si="2"/>
        <v>3</v>
      </c>
      <c r="L42">
        <f t="shared" si="3"/>
        <v>3</v>
      </c>
    </row>
    <row r="43" spans="1:12" x14ac:dyDescent="0.25">
      <c r="A43" s="1">
        <v>34</v>
      </c>
      <c r="B43" s="2">
        <v>41591</v>
      </c>
      <c r="C43" t="s">
        <v>14</v>
      </c>
      <c r="D43" t="s">
        <v>18</v>
      </c>
      <c r="E43">
        <v>2</v>
      </c>
      <c r="F43">
        <v>0</v>
      </c>
      <c r="G43">
        <v>0</v>
      </c>
      <c r="H43">
        <v>0</v>
      </c>
      <c r="I43">
        <f t="shared" si="0"/>
        <v>2</v>
      </c>
      <c r="J43">
        <f t="shared" si="1"/>
        <v>0</v>
      </c>
      <c r="K43">
        <f t="shared" si="2"/>
        <v>2</v>
      </c>
      <c r="L43">
        <f t="shared" si="3"/>
        <v>2</v>
      </c>
    </row>
    <row r="44" spans="1:12" x14ac:dyDescent="0.25">
      <c r="A44" s="1">
        <v>34</v>
      </c>
      <c r="B44" s="2">
        <v>41591</v>
      </c>
      <c r="C44" t="s">
        <v>24</v>
      </c>
      <c r="D44" t="s">
        <v>19</v>
      </c>
      <c r="E44">
        <v>1</v>
      </c>
      <c r="F44">
        <v>3</v>
      </c>
      <c r="G44">
        <v>0</v>
      </c>
      <c r="H44">
        <v>1</v>
      </c>
      <c r="I44">
        <f t="shared" si="0"/>
        <v>1</v>
      </c>
      <c r="J44">
        <f t="shared" si="1"/>
        <v>2</v>
      </c>
      <c r="K44">
        <f t="shared" si="2"/>
        <v>4</v>
      </c>
      <c r="L44">
        <f t="shared" si="3"/>
        <v>-2</v>
      </c>
    </row>
    <row r="45" spans="1:12" x14ac:dyDescent="0.25">
      <c r="A45" s="1">
        <v>34</v>
      </c>
      <c r="B45" s="2">
        <v>41592</v>
      </c>
      <c r="C45" t="s">
        <v>0</v>
      </c>
      <c r="D45" t="s">
        <v>10</v>
      </c>
      <c r="E45">
        <v>2</v>
      </c>
      <c r="F45">
        <v>1</v>
      </c>
      <c r="G45">
        <v>1</v>
      </c>
      <c r="H45">
        <v>0</v>
      </c>
      <c r="I45">
        <f t="shared" si="0"/>
        <v>1</v>
      </c>
      <c r="J45">
        <f t="shared" si="1"/>
        <v>1</v>
      </c>
      <c r="K45">
        <f t="shared" si="2"/>
        <v>3</v>
      </c>
      <c r="L45">
        <f t="shared" si="3"/>
        <v>1</v>
      </c>
    </row>
    <row r="46" spans="1:12" x14ac:dyDescent="0.25">
      <c r="A46" s="1">
        <v>34</v>
      </c>
      <c r="B46" s="2">
        <v>41591</v>
      </c>
      <c r="C46" t="s">
        <v>6</v>
      </c>
      <c r="D46" t="s">
        <v>12</v>
      </c>
      <c r="E46">
        <v>0</v>
      </c>
      <c r="F46">
        <v>0</v>
      </c>
      <c r="G46">
        <v>0</v>
      </c>
      <c r="H46">
        <v>0</v>
      </c>
      <c r="I46">
        <f t="shared" si="0"/>
        <v>0</v>
      </c>
      <c r="J46">
        <f t="shared" si="1"/>
        <v>0</v>
      </c>
      <c r="K46">
        <f t="shared" si="2"/>
        <v>0</v>
      </c>
      <c r="L46">
        <f t="shared" si="3"/>
        <v>0</v>
      </c>
    </row>
    <row r="47" spans="1:12" x14ac:dyDescent="0.25">
      <c r="A47" s="1">
        <v>34</v>
      </c>
      <c r="B47" s="2">
        <v>41591</v>
      </c>
      <c r="C47" t="s">
        <v>15</v>
      </c>
      <c r="D47" t="s">
        <v>17</v>
      </c>
      <c r="E47">
        <v>0</v>
      </c>
      <c r="F47">
        <v>1</v>
      </c>
      <c r="G47">
        <v>0</v>
      </c>
      <c r="H47">
        <v>0</v>
      </c>
      <c r="I47">
        <f t="shared" si="0"/>
        <v>0</v>
      </c>
      <c r="J47">
        <f t="shared" si="1"/>
        <v>1</v>
      </c>
      <c r="K47">
        <f t="shared" si="2"/>
        <v>1</v>
      </c>
      <c r="L47">
        <f t="shared" si="3"/>
        <v>-1</v>
      </c>
    </row>
    <row r="48" spans="1:12" x14ac:dyDescent="0.25">
      <c r="A48" s="1">
        <v>34</v>
      </c>
      <c r="B48" s="2">
        <v>41591</v>
      </c>
      <c r="C48" t="s">
        <v>7</v>
      </c>
      <c r="D48" t="s">
        <v>2</v>
      </c>
      <c r="E48">
        <v>2</v>
      </c>
      <c r="F48">
        <v>1</v>
      </c>
      <c r="G48">
        <v>2</v>
      </c>
      <c r="H48">
        <v>0</v>
      </c>
      <c r="I48">
        <f t="shared" si="0"/>
        <v>0</v>
      </c>
      <c r="J48">
        <f t="shared" si="1"/>
        <v>1</v>
      </c>
      <c r="K48">
        <f t="shared" si="2"/>
        <v>3</v>
      </c>
      <c r="L48">
        <f t="shared" si="3"/>
        <v>1</v>
      </c>
    </row>
    <row r="49" spans="1:12" x14ac:dyDescent="0.25">
      <c r="A49" s="1">
        <v>34</v>
      </c>
      <c r="B49" s="2">
        <v>41592</v>
      </c>
      <c r="C49" t="s">
        <v>5</v>
      </c>
      <c r="D49" t="s">
        <v>16</v>
      </c>
      <c r="E49">
        <v>2</v>
      </c>
      <c r="F49">
        <v>0</v>
      </c>
      <c r="G49">
        <v>1</v>
      </c>
      <c r="H49">
        <v>0</v>
      </c>
      <c r="I49">
        <f t="shared" si="0"/>
        <v>1</v>
      </c>
      <c r="J49">
        <f t="shared" si="1"/>
        <v>0</v>
      </c>
      <c r="K49">
        <f t="shared" si="2"/>
        <v>2</v>
      </c>
      <c r="L49">
        <f t="shared" si="3"/>
        <v>2</v>
      </c>
    </row>
    <row r="50" spans="1:12" x14ac:dyDescent="0.25">
      <c r="A50" s="1">
        <v>34</v>
      </c>
      <c r="B50" s="2">
        <v>41591</v>
      </c>
      <c r="C50" t="s">
        <v>8</v>
      </c>
      <c r="D50" t="s">
        <v>11</v>
      </c>
      <c r="E50">
        <v>2</v>
      </c>
      <c r="F50">
        <v>0</v>
      </c>
      <c r="G50">
        <v>2</v>
      </c>
      <c r="H50">
        <v>0</v>
      </c>
      <c r="I50">
        <f t="shared" si="0"/>
        <v>0</v>
      </c>
      <c r="J50">
        <f t="shared" si="1"/>
        <v>0</v>
      </c>
      <c r="K50">
        <f t="shared" si="2"/>
        <v>2</v>
      </c>
      <c r="L50">
        <f t="shared" si="3"/>
        <v>2</v>
      </c>
    </row>
    <row r="51" spans="1:12" x14ac:dyDescent="0.25">
      <c r="A51" s="1">
        <v>34</v>
      </c>
      <c r="B51" s="2">
        <v>41591</v>
      </c>
      <c r="C51" t="s">
        <v>13</v>
      </c>
      <c r="D51" t="s">
        <v>3</v>
      </c>
      <c r="E51">
        <v>1</v>
      </c>
      <c r="F51">
        <v>0</v>
      </c>
      <c r="G51">
        <v>0</v>
      </c>
      <c r="H51">
        <v>0</v>
      </c>
      <c r="I51">
        <f t="shared" si="0"/>
        <v>1</v>
      </c>
      <c r="J51">
        <f t="shared" si="1"/>
        <v>0</v>
      </c>
      <c r="K51">
        <f t="shared" si="2"/>
        <v>1</v>
      </c>
      <c r="L51">
        <f t="shared" si="3"/>
        <v>1</v>
      </c>
    </row>
    <row r="52" spans="1:12" x14ac:dyDescent="0.25">
      <c r="A52" s="1">
        <v>33</v>
      </c>
      <c r="B52" s="2">
        <v>41588</v>
      </c>
      <c r="C52" t="s">
        <v>25</v>
      </c>
      <c r="D52" t="s">
        <v>5</v>
      </c>
      <c r="E52">
        <v>1</v>
      </c>
      <c r="F52">
        <v>0</v>
      </c>
      <c r="G52">
        <v>0</v>
      </c>
      <c r="H52">
        <v>0</v>
      </c>
      <c r="I52">
        <f t="shared" si="0"/>
        <v>1</v>
      </c>
      <c r="J52">
        <f t="shared" si="1"/>
        <v>0</v>
      </c>
      <c r="K52">
        <f t="shared" si="2"/>
        <v>1</v>
      </c>
      <c r="L52">
        <f t="shared" si="3"/>
        <v>1</v>
      </c>
    </row>
    <row r="53" spans="1:12" x14ac:dyDescent="0.25">
      <c r="A53" s="1">
        <v>33</v>
      </c>
      <c r="B53" s="2">
        <v>41588</v>
      </c>
      <c r="C53" t="s">
        <v>22</v>
      </c>
      <c r="D53" t="s">
        <v>13</v>
      </c>
      <c r="E53">
        <v>3</v>
      </c>
      <c r="F53">
        <v>0</v>
      </c>
      <c r="G53">
        <v>1</v>
      </c>
      <c r="H53">
        <v>0</v>
      </c>
      <c r="I53">
        <f t="shared" si="0"/>
        <v>2</v>
      </c>
      <c r="J53">
        <f t="shared" si="1"/>
        <v>0</v>
      </c>
      <c r="K53">
        <f t="shared" si="2"/>
        <v>3</v>
      </c>
      <c r="L53">
        <f t="shared" si="3"/>
        <v>3</v>
      </c>
    </row>
    <row r="54" spans="1:12" x14ac:dyDescent="0.25">
      <c r="A54" s="1">
        <v>33</v>
      </c>
      <c r="B54" s="2">
        <v>41588</v>
      </c>
      <c r="C54" t="s">
        <v>23</v>
      </c>
      <c r="D54" t="s">
        <v>9</v>
      </c>
      <c r="E54">
        <v>2</v>
      </c>
      <c r="F54">
        <v>2</v>
      </c>
      <c r="G54">
        <v>1</v>
      </c>
      <c r="H54">
        <v>2</v>
      </c>
      <c r="I54">
        <f t="shared" si="0"/>
        <v>1</v>
      </c>
      <c r="J54">
        <f t="shared" si="1"/>
        <v>0</v>
      </c>
      <c r="K54">
        <f t="shared" si="2"/>
        <v>4</v>
      </c>
      <c r="L54">
        <f t="shared" si="3"/>
        <v>0</v>
      </c>
    </row>
    <row r="55" spans="1:12" x14ac:dyDescent="0.25">
      <c r="A55" s="1">
        <v>33</v>
      </c>
      <c r="B55" s="2">
        <v>41588</v>
      </c>
      <c r="C55" t="s">
        <v>2</v>
      </c>
      <c r="D55" t="s">
        <v>21</v>
      </c>
      <c r="E55">
        <v>3</v>
      </c>
      <c r="F55">
        <v>0</v>
      </c>
      <c r="G55">
        <v>2</v>
      </c>
      <c r="H55">
        <v>0</v>
      </c>
      <c r="I55">
        <f t="shared" si="0"/>
        <v>1</v>
      </c>
      <c r="J55">
        <f t="shared" si="1"/>
        <v>0</v>
      </c>
      <c r="K55">
        <f t="shared" si="2"/>
        <v>3</v>
      </c>
      <c r="L55">
        <f t="shared" si="3"/>
        <v>3</v>
      </c>
    </row>
    <row r="56" spans="1:12" x14ac:dyDescent="0.25">
      <c r="A56" s="1">
        <v>33</v>
      </c>
      <c r="B56" s="2">
        <v>41587</v>
      </c>
      <c r="C56" t="s">
        <v>4</v>
      </c>
      <c r="D56" t="s">
        <v>0</v>
      </c>
      <c r="E56">
        <v>0</v>
      </c>
      <c r="F56">
        <v>0</v>
      </c>
      <c r="G56">
        <v>0</v>
      </c>
      <c r="H56">
        <v>0</v>
      </c>
      <c r="I56">
        <f t="shared" si="0"/>
        <v>0</v>
      </c>
      <c r="J56">
        <f t="shared" si="1"/>
        <v>0</v>
      </c>
      <c r="K56">
        <f t="shared" si="2"/>
        <v>0</v>
      </c>
      <c r="L56">
        <f t="shared" si="3"/>
        <v>0</v>
      </c>
    </row>
    <row r="57" spans="1:12" x14ac:dyDescent="0.25">
      <c r="A57" s="1">
        <v>33</v>
      </c>
      <c r="B57" s="2">
        <v>41587</v>
      </c>
      <c r="C57" t="s">
        <v>18</v>
      </c>
      <c r="D57" t="s">
        <v>8</v>
      </c>
      <c r="E57">
        <v>1</v>
      </c>
      <c r="F57">
        <v>1</v>
      </c>
      <c r="G57">
        <v>0</v>
      </c>
      <c r="H57">
        <v>0</v>
      </c>
      <c r="I57">
        <f t="shared" si="0"/>
        <v>1</v>
      </c>
      <c r="J57">
        <f t="shared" si="1"/>
        <v>1</v>
      </c>
      <c r="K57">
        <f t="shared" si="2"/>
        <v>2</v>
      </c>
      <c r="L57">
        <f t="shared" si="3"/>
        <v>0</v>
      </c>
    </row>
    <row r="58" spans="1:12" x14ac:dyDescent="0.25">
      <c r="A58" s="1">
        <v>33</v>
      </c>
      <c r="B58" s="2">
        <v>41588</v>
      </c>
      <c r="C58" t="s">
        <v>10</v>
      </c>
      <c r="D58" t="s">
        <v>6</v>
      </c>
      <c r="E58">
        <v>2</v>
      </c>
      <c r="F58">
        <v>1</v>
      </c>
      <c r="G58">
        <v>1</v>
      </c>
      <c r="H58">
        <v>0</v>
      </c>
      <c r="I58">
        <f t="shared" si="0"/>
        <v>1</v>
      </c>
      <c r="J58">
        <f t="shared" si="1"/>
        <v>1</v>
      </c>
      <c r="K58">
        <f t="shared" si="2"/>
        <v>3</v>
      </c>
      <c r="L58">
        <f t="shared" si="3"/>
        <v>1</v>
      </c>
    </row>
    <row r="59" spans="1:12" x14ac:dyDescent="0.25">
      <c r="A59" s="1">
        <v>33</v>
      </c>
      <c r="B59" s="2">
        <v>41588</v>
      </c>
      <c r="C59" t="s">
        <v>16</v>
      </c>
      <c r="D59" t="s">
        <v>7</v>
      </c>
      <c r="E59">
        <v>0</v>
      </c>
      <c r="F59">
        <v>1</v>
      </c>
      <c r="G59">
        <v>0</v>
      </c>
      <c r="H59">
        <v>0</v>
      </c>
      <c r="I59">
        <f t="shared" si="0"/>
        <v>0</v>
      </c>
      <c r="J59">
        <f t="shared" si="1"/>
        <v>1</v>
      </c>
      <c r="K59">
        <f t="shared" si="2"/>
        <v>1</v>
      </c>
      <c r="L59">
        <f t="shared" si="3"/>
        <v>-1</v>
      </c>
    </row>
    <row r="60" spans="1:12" x14ac:dyDescent="0.25">
      <c r="A60" s="1">
        <v>33</v>
      </c>
      <c r="B60" s="2">
        <v>41588</v>
      </c>
      <c r="C60" t="s">
        <v>11</v>
      </c>
      <c r="D60" t="s">
        <v>1</v>
      </c>
      <c r="E60">
        <v>0</v>
      </c>
      <c r="F60">
        <v>3</v>
      </c>
      <c r="G60">
        <v>0</v>
      </c>
      <c r="H60">
        <v>3</v>
      </c>
      <c r="I60">
        <f t="shared" si="0"/>
        <v>0</v>
      </c>
      <c r="J60">
        <f t="shared" si="1"/>
        <v>0</v>
      </c>
      <c r="K60">
        <f t="shared" si="2"/>
        <v>3</v>
      </c>
      <c r="L60">
        <f t="shared" si="3"/>
        <v>-3</v>
      </c>
    </row>
    <row r="61" spans="1:12" x14ac:dyDescent="0.25">
      <c r="A61" s="1">
        <v>33</v>
      </c>
      <c r="B61" s="2">
        <v>41587</v>
      </c>
      <c r="C61" t="s">
        <v>12</v>
      </c>
      <c r="D61" t="s">
        <v>15</v>
      </c>
      <c r="E61">
        <v>0</v>
      </c>
      <c r="F61">
        <v>0</v>
      </c>
      <c r="G61">
        <v>0</v>
      </c>
      <c r="H61">
        <v>0</v>
      </c>
      <c r="I61">
        <f t="shared" si="0"/>
        <v>0</v>
      </c>
      <c r="J61">
        <f t="shared" si="1"/>
        <v>0</v>
      </c>
      <c r="K61">
        <f t="shared" si="2"/>
        <v>0</v>
      </c>
      <c r="L61">
        <f t="shared" si="3"/>
        <v>0</v>
      </c>
    </row>
    <row r="62" spans="1:12" x14ac:dyDescent="0.25">
      <c r="A62" s="1">
        <v>32</v>
      </c>
      <c r="B62" s="2">
        <v>41580</v>
      </c>
      <c r="C62" t="s">
        <v>23</v>
      </c>
      <c r="D62" t="s">
        <v>15</v>
      </c>
      <c r="E62">
        <v>2</v>
      </c>
      <c r="F62">
        <v>1</v>
      </c>
      <c r="G62">
        <v>1</v>
      </c>
      <c r="H62">
        <v>0</v>
      </c>
      <c r="I62">
        <f t="shared" si="0"/>
        <v>1</v>
      </c>
      <c r="J62">
        <f t="shared" si="1"/>
        <v>1</v>
      </c>
      <c r="K62">
        <f t="shared" si="2"/>
        <v>3</v>
      </c>
      <c r="L62">
        <f t="shared" si="3"/>
        <v>1</v>
      </c>
    </row>
    <row r="63" spans="1:12" x14ac:dyDescent="0.25">
      <c r="A63" s="1">
        <v>32</v>
      </c>
      <c r="B63" s="2">
        <v>41581</v>
      </c>
      <c r="C63" t="s">
        <v>24</v>
      </c>
      <c r="D63" t="s">
        <v>17</v>
      </c>
      <c r="E63">
        <v>1</v>
      </c>
      <c r="F63">
        <v>1</v>
      </c>
      <c r="G63">
        <v>0</v>
      </c>
      <c r="H63">
        <v>0</v>
      </c>
      <c r="I63">
        <f t="shared" si="0"/>
        <v>1</v>
      </c>
      <c r="J63">
        <f t="shared" si="1"/>
        <v>1</v>
      </c>
      <c r="K63">
        <f t="shared" si="2"/>
        <v>2</v>
      </c>
      <c r="L63">
        <f t="shared" si="3"/>
        <v>0</v>
      </c>
    </row>
    <row r="64" spans="1:12" x14ac:dyDescent="0.25">
      <c r="A64" s="1">
        <v>32</v>
      </c>
      <c r="B64" s="2">
        <v>41580</v>
      </c>
      <c r="C64" t="s">
        <v>0</v>
      </c>
      <c r="D64" t="s">
        <v>16</v>
      </c>
      <c r="E64">
        <v>5</v>
      </c>
      <c r="F64">
        <v>0</v>
      </c>
      <c r="G64">
        <v>2</v>
      </c>
      <c r="H64">
        <v>0</v>
      </c>
      <c r="I64">
        <f t="shared" si="0"/>
        <v>3</v>
      </c>
      <c r="J64">
        <f t="shared" si="1"/>
        <v>0</v>
      </c>
      <c r="K64">
        <f t="shared" si="2"/>
        <v>5</v>
      </c>
      <c r="L64">
        <f t="shared" si="3"/>
        <v>5</v>
      </c>
    </row>
    <row r="65" spans="1:12" x14ac:dyDescent="0.25">
      <c r="A65" s="1">
        <v>32</v>
      </c>
      <c r="B65" s="2">
        <v>41581</v>
      </c>
      <c r="C65" t="s">
        <v>2</v>
      </c>
      <c r="D65" t="s">
        <v>10</v>
      </c>
      <c r="E65">
        <v>1</v>
      </c>
      <c r="F65">
        <v>0</v>
      </c>
      <c r="G65">
        <v>1</v>
      </c>
      <c r="H65">
        <v>0</v>
      </c>
      <c r="I65">
        <f t="shared" si="0"/>
        <v>0</v>
      </c>
      <c r="J65">
        <f t="shared" si="1"/>
        <v>0</v>
      </c>
      <c r="K65">
        <f t="shared" si="2"/>
        <v>1</v>
      </c>
      <c r="L65">
        <f t="shared" si="3"/>
        <v>1</v>
      </c>
    </row>
    <row r="66" spans="1:12" x14ac:dyDescent="0.25">
      <c r="A66" s="1">
        <v>32</v>
      </c>
      <c r="B66" s="2">
        <v>41581</v>
      </c>
      <c r="C66" t="s">
        <v>7</v>
      </c>
      <c r="D66" t="s">
        <v>11</v>
      </c>
      <c r="E66">
        <v>1</v>
      </c>
      <c r="F66">
        <v>1</v>
      </c>
      <c r="G66">
        <v>1</v>
      </c>
      <c r="H66">
        <v>0</v>
      </c>
      <c r="I66">
        <f t="shared" si="0"/>
        <v>0</v>
      </c>
      <c r="J66">
        <f t="shared" si="1"/>
        <v>1</v>
      </c>
      <c r="K66">
        <f t="shared" si="2"/>
        <v>2</v>
      </c>
      <c r="L66">
        <f t="shared" si="3"/>
        <v>0</v>
      </c>
    </row>
    <row r="67" spans="1:12" x14ac:dyDescent="0.25">
      <c r="A67" s="1">
        <v>32</v>
      </c>
      <c r="B67" s="2">
        <v>41581</v>
      </c>
      <c r="C67" t="s">
        <v>18</v>
      </c>
      <c r="D67" t="s">
        <v>5</v>
      </c>
      <c r="E67">
        <v>1</v>
      </c>
      <c r="F67">
        <v>0</v>
      </c>
      <c r="G67">
        <v>0</v>
      </c>
      <c r="H67">
        <v>0</v>
      </c>
      <c r="I67">
        <f t="shared" ref="I67:I130" si="10">E67-G67</f>
        <v>1</v>
      </c>
      <c r="J67">
        <f t="shared" ref="J67:J130" si="11">F67-H67</f>
        <v>0</v>
      </c>
      <c r="K67">
        <f t="shared" ref="K67:K130" si="12">E67+F67</f>
        <v>1</v>
      </c>
      <c r="L67">
        <f t="shared" ref="L67:L130" si="13">E67-F67</f>
        <v>1</v>
      </c>
    </row>
    <row r="68" spans="1:12" x14ac:dyDescent="0.25">
      <c r="A68" s="1">
        <v>32</v>
      </c>
      <c r="B68" s="2">
        <v>41581</v>
      </c>
      <c r="C68" t="s">
        <v>8</v>
      </c>
      <c r="D68" t="s">
        <v>6</v>
      </c>
      <c r="E68">
        <v>1</v>
      </c>
      <c r="F68">
        <v>0</v>
      </c>
      <c r="G68">
        <v>0</v>
      </c>
      <c r="H68">
        <v>0</v>
      </c>
      <c r="I68">
        <f t="shared" si="10"/>
        <v>1</v>
      </c>
      <c r="J68">
        <f t="shared" si="11"/>
        <v>0</v>
      </c>
      <c r="K68">
        <f t="shared" si="12"/>
        <v>1</v>
      </c>
      <c r="L68">
        <f t="shared" si="13"/>
        <v>1</v>
      </c>
    </row>
    <row r="69" spans="1:12" x14ac:dyDescent="0.25">
      <c r="A69" s="1">
        <v>32</v>
      </c>
      <c r="B69" s="2">
        <v>41581</v>
      </c>
      <c r="C69" t="s">
        <v>13</v>
      </c>
      <c r="D69" t="s">
        <v>4</v>
      </c>
      <c r="E69">
        <v>0</v>
      </c>
      <c r="F69">
        <v>0</v>
      </c>
      <c r="G69">
        <v>0</v>
      </c>
      <c r="H69">
        <v>0</v>
      </c>
      <c r="I69">
        <f t="shared" si="10"/>
        <v>0</v>
      </c>
      <c r="J69">
        <f t="shared" si="11"/>
        <v>0</v>
      </c>
      <c r="K69">
        <f t="shared" si="12"/>
        <v>0</v>
      </c>
      <c r="L69">
        <f t="shared" si="13"/>
        <v>0</v>
      </c>
    </row>
    <row r="70" spans="1:12" x14ac:dyDescent="0.25">
      <c r="A70" s="1">
        <v>32</v>
      </c>
      <c r="B70" s="2">
        <v>41581</v>
      </c>
      <c r="C70" t="s">
        <v>9</v>
      </c>
      <c r="D70" t="s">
        <v>19</v>
      </c>
      <c r="E70">
        <v>0</v>
      </c>
      <c r="F70">
        <v>1</v>
      </c>
      <c r="G70">
        <v>0</v>
      </c>
      <c r="H70">
        <v>0</v>
      </c>
      <c r="I70">
        <f t="shared" si="10"/>
        <v>0</v>
      </c>
      <c r="J70">
        <f t="shared" si="11"/>
        <v>1</v>
      </c>
      <c r="K70">
        <f t="shared" si="12"/>
        <v>1</v>
      </c>
      <c r="L70">
        <f t="shared" si="13"/>
        <v>-1</v>
      </c>
    </row>
    <row r="71" spans="1:12" x14ac:dyDescent="0.25">
      <c r="A71" s="1">
        <v>32</v>
      </c>
      <c r="B71" s="2">
        <v>41580</v>
      </c>
      <c r="C71" t="s">
        <v>21</v>
      </c>
      <c r="D71" t="s">
        <v>12</v>
      </c>
      <c r="E71">
        <v>2</v>
      </c>
      <c r="F71">
        <v>1</v>
      </c>
      <c r="G71">
        <v>1</v>
      </c>
      <c r="H71">
        <v>1</v>
      </c>
      <c r="I71">
        <f t="shared" si="10"/>
        <v>1</v>
      </c>
      <c r="J71">
        <f t="shared" si="11"/>
        <v>0</v>
      </c>
      <c r="K71">
        <f t="shared" si="12"/>
        <v>3</v>
      </c>
      <c r="L71">
        <f t="shared" si="13"/>
        <v>1</v>
      </c>
    </row>
    <row r="72" spans="1:12" x14ac:dyDescent="0.25">
      <c r="A72" s="1">
        <v>31</v>
      </c>
      <c r="B72" s="2">
        <v>41574</v>
      </c>
      <c r="C72" t="s">
        <v>25</v>
      </c>
      <c r="D72" t="s">
        <v>9</v>
      </c>
      <c r="E72">
        <v>1</v>
      </c>
      <c r="F72">
        <v>1</v>
      </c>
      <c r="G72">
        <v>1</v>
      </c>
      <c r="H72">
        <v>0</v>
      </c>
      <c r="I72">
        <f t="shared" si="10"/>
        <v>0</v>
      </c>
      <c r="J72">
        <f t="shared" si="11"/>
        <v>1</v>
      </c>
      <c r="K72">
        <f t="shared" si="12"/>
        <v>2</v>
      </c>
      <c r="L72">
        <f t="shared" si="13"/>
        <v>0</v>
      </c>
    </row>
    <row r="73" spans="1:12" x14ac:dyDescent="0.25">
      <c r="A73" s="1">
        <v>31</v>
      </c>
      <c r="B73" s="2">
        <v>41573</v>
      </c>
      <c r="C73" t="s">
        <v>22</v>
      </c>
      <c r="D73" t="s">
        <v>7</v>
      </c>
      <c r="E73">
        <v>5</v>
      </c>
      <c r="F73">
        <v>3</v>
      </c>
      <c r="G73">
        <v>2</v>
      </c>
      <c r="H73">
        <v>3</v>
      </c>
      <c r="I73">
        <f t="shared" si="10"/>
        <v>3</v>
      </c>
      <c r="J73">
        <f t="shared" si="11"/>
        <v>0</v>
      </c>
      <c r="K73">
        <f t="shared" si="12"/>
        <v>8</v>
      </c>
      <c r="L73">
        <f t="shared" si="13"/>
        <v>2</v>
      </c>
    </row>
    <row r="74" spans="1:12" x14ac:dyDescent="0.25">
      <c r="A74" s="1">
        <v>31</v>
      </c>
      <c r="B74" s="2">
        <v>41574</v>
      </c>
      <c r="C74" t="s">
        <v>26</v>
      </c>
      <c r="D74" t="s">
        <v>18</v>
      </c>
      <c r="E74">
        <v>0</v>
      </c>
      <c r="F74">
        <v>0</v>
      </c>
      <c r="G74">
        <v>0</v>
      </c>
      <c r="H74">
        <v>0</v>
      </c>
      <c r="I74">
        <f t="shared" si="10"/>
        <v>0</v>
      </c>
      <c r="J74">
        <f t="shared" si="11"/>
        <v>0</v>
      </c>
      <c r="K74">
        <f t="shared" si="12"/>
        <v>0</v>
      </c>
      <c r="L74">
        <f t="shared" si="13"/>
        <v>0</v>
      </c>
    </row>
    <row r="75" spans="1:12" x14ac:dyDescent="0.25">
      <c r="A75" s="1">
        <v>31</v>
      </c>
      <c r="B75" s="2">
        <v>41574</v>
      </c>
      <c r="C75" t="s">
        <v>4</v>
      </c>
      <c r="D75" t="s">
        <v>2</v>
      </c>
      <c r="E75">
        <v>1</v>
      </c>
      <c r="F75">
        <v>1</v>
      </c>
      <c r="G75">
        <v>0</v>
      </c>
      <c r="H75">
        <v>0</v>
      </c>
      <c r="I75">
        <f t="shared" si="10"/>
        <v>1</v>
      </c>
      <c r="J75">
        <f t="shared" si="11"/>
        <v>1</v>
      </c>
      <c r="K75">
        <f t="shared" si="12"/>
        <v>2</v>
      </c>
      <c r="L75">
        <f t="shared" si="13"/>
        <v>0</v>
      </c>
    </row>
    <row r="76" spans="1:12" x14ac:dyDescent="0.25">
      <c r="A76" s="1">
        <v>31</v>
      </c>
      <c r="B76" s="2">
        <v>41573</v>
      </c>
      <c r="C76" t="s">
        <v>6</v>
      </c>
      <c r="D76" t="s">
        <v>0</v>
      </c>
      <c r="E76">
        <v>1</v>
      </c>
      <c r="F76">
        <v>0</v>
      </c>
      <c r="G76">
        <v>0</v>
      </c>
      <c r="H76">
        <v>0</v>
      </c>
      <c r="I76">
        <f t="shared" si="10"/>
        <v>1</v>
      </c>
      <c r="J76">
        <f t="shared" si="11"/>
        <v>0</v>
      </c>
      <c r="K76">
        <f t="shared" si="12"/>
        <v>1</v>
      </c>
      <c r="L76">
        <f t="shared" si="13"/>
        <v>1</v>
      </c>
    </row>
    <row r="77" spans="1:12" x14ac:dyDescent="0.25">
      <c r="A77" s="1">
        <v>31</v>
      </c>
      <c r="B77" s="2">
        <v>41574</v>
      </c>
      <c r="C77" t="s">
        <v>15</v>
      </c>
      <c r="D77" t="s">
        <v>13</v>
      </c>
      <c r="E77">
        <v>4</v>
      </c>
      <c r="F77">
        <v>0</v>
      </c>
      <c r="G77">
        <v>3</v>
      </c>
      <c r="H77">
        <v>0</v>
      </c>
      <c r="I77">
        <f t="shared" si="10"/>
        <v>1</v>
      </c>
      <c r="J77">
        <f t="shared" si="11"/>
        <v>0</v>
      </c>
      <c r="K77">
        <f t="shared" si="12"/>
        <v>4</v>
      </c>
      <c r="L77">
        <f t="shared" si="13"/>
        <v>4</v>
      </c>
    </row>
    <row r="78" spans="1:12" x14ac:dyDescent="0.25">
      <c r="A78" s="1">
        <v>31</v>
      </c>
      <c r="B78" s="2">
        <v>41574</v>
      </c>
      <c r="C78" t="s">
        <v>5</v>
      </c>
      <c r="D78" t="s">
        <v>1</v>
      </c>
      <c r="E78">
        <v>2</v>
      </c>
      <c r="F78">
        <v>3</v>
      </c>
      <c r="G78">
        <v>1</v>
      </c>
      <c r="H78">
        <v>1</v>
      </c>
      <c r="I78">
        <f t="shared" si="10"/>
        <v>1</v>
      </c>
      <c r="J78">
        <f t="shared" si="11"/>
        <v>2</v>
      </c>
      <c r="K78">
        <f t="shared" si="12"/>
        <v>5</v>
      </c>
      <c r="L78">
        <f t="shared" si="13"/>
        <v>-1</v>
      </c>
    </row>
    <row r="79" spans="1:12" x14ac:dyDescent="0.25">
      <c r="A79" s="1">
        <v>31</v>
      </c>
      <c r="B79" s="2">
        <v>41574</v>
      </c>
      <c r="C79" t="s">
        <v>10</v>
      </c>
      <c r="D79" t="s">
        <v>21</v>
      </c>
      <c r="E79">
        <v>2</v>
      </c>
      <c r="F79">
        <v>3</v>
      </c>
      <c r="G79">
        <v>1</v>
      </c>
      <c r="H79">
        <v>2</v>
      </c>
      <c r="I79">
        <f t="shared" si="10"/>
        <v>1</v>
      </c>
      <c r="J79">
        <f t="shared" si="11"/>
        <v>1</v>
      </c>
      <c r="K79">
        <f t="shared" si="12"/>
        <v>5</v>
      </c>
      <c r="L79">
        <f t="shared" si="13"/>
        <v>-1</v>
      </c>
    </row>
    <row r="80" spans="1:12" x14ac:dyDescent="0.25">
      <c r="A80" s="1">
        <v>31</v>
      </c>
      <c r="B80" s="2">
        <v>41574</v>
      </c>
      <c r="C80" t="s">
        <v>16</v>
      </c>
      <c r="D80" t="s">
        <v>8</v>
      </c>
      <c r="E80">
        <v>0</v>
      </c>
      <c r="F80">
        <v>2</v>
      </c>
      <c r="G80">
        <v>0</v>
      </c>
      <c r="H80">
        <v>2</v>
      </c>
      <c r="I80">
        <f t="shared" si="10"/>
        <v>0</v>
      </c>
      <c r="J80">
        <f t="shared" si="11"/>
        <v>0</v>
      </c>
      <c r="K80">
        <f t="shared" si="12"/>
        <v>2</v>
      </c>
      <c r="L80">
        <f t="shared" si="13"/>
        <v>-2</v>
      </c>
    </row>
    <row r="81" spans="1:12" x14ac:dyDescent="0.25">
      <c r="A81" s="1">
        <v>31</v>
      </c>
      <c r="B81" s="2">
        <v>41574</v>
      </c>
      <c r="C81" t="s">
        <v>11</v>
      </c>
      <c r="D81" t="s">
        <v>3</v>
      </c>
      <c r="E81">
        <v>2</v>
      </c>
      <c r="F81">
        <v>1</v>
      </c>
      <c r="G81">
        <v>0</v>
      </c>
      <c r="H81">
        <v>1</v>
      </c>
      <c r="I81">
        <f t="shared" si="10"/>
        <v>2</v>
      </c>
      <c r="J81">
        <f t="shared" si="11"/>
        <v>0</v>
      </c>
      <c r="K81">
        <f t="shared" si="12"/>
        <v>3</v>
      </c>
      <c r="L81">
        <f t="shared" si="13"/>
        <v>1</v>
      </c>
    </row>
    <row r="82" spans="1:12" x14ac:dyDescent="0.25">
      <c r="A82" s="1">
        <v>30</v>
      </c>
      <c r="B82" s="2">
        <v>41567</v>
      </c>
      <c r="C82" t="s">
        <v>25</v>
      </c>
      <c r="D82" t="s">
        <v>7</v>
      </c>
      <c r="E82">
        <v>1</v>
      </c>
      <c r="F82">
        <v>0</v>
      </c>
      <c r="G82">
        <v>0</v>
      </c>
      <c r="H82">
        <v>0</v>
      </c>
      <c r="I82">
        <f t="shared" si="10"/>
        <v>1</v>
      </c>
      <c r="J82">
        <f t="shared" si="11"/>
        <v>0</v>
      </c>
      <c r="K82">
        <f t="shared" si="12"/>
        <v>1</v>
      </c>
      <c r="L82">
        <f t="shared" si="13"/>
        <v>1</v>
      </c>
    </row>
    <row r="83" spans="1:12" x14ac:dyDescent="0.25">
      <c r="A83" s="1">
        <v>30</v>
      </c>
      <c r="B83" s="2">
        <v>41567</v>
      </c>
      <c r="C83" t="s">
        <v>0</v>
      </c>
      <c r="D83" t="s">
        <v>18</v>
      </c>
      <c r="E83">
        <v>1</v>
      </c>
      <c r="F83">
        <v>0</v>
      </c>
      <c r="G83">
        <v>0</v>
      </c>
      <c r="H83">
        <v>0</v>
      </c>
      <c r="I83">
        <f t="shared" si="10"/>
        <v>1</v>
      </c>
      <c r="J83">
        <f t="shared" si="11"/>
        <v>0</v>
      </c>
      <c r="K83">
        <f t="shared" si="12"/>
        <v>1</v>
      </c>
      <c r="L83">
        <f t="shared" si="13"/>
        <v>1</v>
      </c>
    </row>
    <row r="84" spans="1:12" x14ac:dyDescent="0.25">
      <c r="A84" s="1">
        <v>30</v>
      </c>
      <c r="B84" s="2">
        <v>41567</v>
      </c>
      <c r="C84" t="s">
        <v>4</v>
      </c>
      <c r="D84" t="s">
        <v>21</v>
      </c>
      <c r="E84">
        <v>0</v>
      </c>
      <c r="F84">
        <v>1</v>
      </c>
      <c r="G84">
        <v>0</v>
      </c>
      <c r="H84">
        <v>1</v>
      </c>
      <c r="I84">
        <f t="shared" si="10"/>
        <v>0</v>
      </c>
      <c r="J84">
        <f t="shared" si="11"/>
        <v>0</v>
      </c>
      <c r="K84">
        <f t="shared" si="12"/>
        <v>1</v>
      </c>
      <c r="L84">
        <f t="shared" si="13"/>
        <v>-1</v>
      </c>
    </row>
    <row r="85" spans="1:12" x14ac:dyDescent="0.25">
      <c r="A85" s="1">
        <v>30</v>
      </c>
      <c r="B85" s="2">
        <v>41567</v>
      </c>
      <c r="C85" t="s">
        <v>6</v>
      </c>
      <c r="D85" t="s">
        <v>3</v>
      </c>
      <c r="E85">
        <v>2</v>
      </c>
      <c r="F85">
        <v>2</v>
      </c>
      <c r="G85">
        <v>2</v>
      </c>
      <c r="H85">
        <v>0</v>
      </c>
      <c r="I85">
        <f t="shared" si="10"/>
        <v>0</v>
      </c>
      <c r="J85">
        <f t="shared" si="11"/>
        <v>2</v>
      </c>
      <c r="K85">
        <f t="shared" si="12"/>
        <v>4</v>
      </c>
      <c r="L85">
        <f t="shared" si="13"/>
        <v>0</v>
      </c>
    </row>
    <row r="86" spans="1:12" x14ac:dyDescent="0.25">
      <c r="A86" s="1">
        <v>30</v>
      </c>
      <c r="B86" s="2">
        <v>41567</v>
      </c>
      <c r="C86" t="s">
        <v>15</v>
      </c>
      <c r="D86" t="s">
        <v>19</v>
      </c>
      <c r="E86">
        <v>2</v>
      </c>
      <c r="F86">
        <v>1</v>
      </c>
      <c r="G86">
        <v>1</v>
      </c>
      <c r="H86">
        <v>0</v>
      </c>
      <c r="I86">
        <f t="shared" si="10"/>
        <v>1</v>
      </c>
      <c r="J86">
        <f t="shared" si="11"/>
        <v>1</v>
      </c>
      <c r="K86">
        <f t="shared" si="12"/>
        <v>3</v>
      </c>
      <c r="L86">
        <f t="shared" si="13"/>
        <v>1</v>
      </c>
    </row>
    <row r="87" spans="1:12" x14ac:dyDescent="0.25">
      <c r="A87" s="1">
        <v>30</v>
      </c>
      <c r="B87" s="2">
        <v>41566</v>
      </c>
      <c r="C87" t="s">
        <v>5</v>
      </c>
      <c r="D87" t="s">
        <v>11</v>
      </c>
      <c r="E87">
        <v>1</v>
      </c>
      <c r="F87">
        <v>1</v>
      </c>
      <c r="G87">
        <v>0</v>
      </c>
      <c r="H87">
        <v>0</v>
      </c>
      <c r="I87">
        <f t="shared" si="10"/>
        <v>1</v>
      </c>
      <c r="J87">
        <f t="shared" si="11"/>
        <v>1</v>
      </c>
      <c r="K87">
        <f t="shared" si="12"/>
        <v>2</v>
      </c>
      <c r="L87">
        <f t="shared" si="13"/>
        <v>0</v>
      </c>
    </row>
    <row r="88" spans="1:12" x14ac:dyDescent="0.25">
      <c r="A88" s="1">
        <v>30</v>
      </c>
      <c r="B88" s="2">
        <v>41567</v>
      </c>
      <c r="C88" t="s">
        <v>8</v>
      </c>
      <c r="D88" t="s">
        <v>2</v>
      </c>
      <c r="E88">
        <v>3</v>
      </c>
      <c r="F88">
        <v>0</v>
      </c>
      <c r="G88">
        <v>2</v>
      </c>
      <c r="H88">
        <v>0</v>
      </c>
      <c r="I88">
        <f t="shared" si="10"/>
        <v>1</v>
      </c>
      <c r="J88">
        <f t="shared" si="11"/>
        <v>0</v>
      </c>
      <c r="K88">
        <f t="shared" si="12"/>
        <v>3</v>
      </c>
      <c r="L88">
        <f t="shared" si="13"/>
        <v>3</v>
      </c>
    </row>
    <row r="89" spans="1:12" x14ac:dyDescent="0.25">
      <c r="A89" s="1">
        <v>30</v>
      </c>
      <c r="B89" s="2">
        <v>41567</v>
      </c>
      <c r="C89" t="s">
        <v>10</v>
      </c>
      <c r="D89" t="s">
        <v>13</v>
      </c>
      <c r="E89">
        <v>2</v>
      </c>
      <c r="F89">
        <v>2</v>
      </c>
      <c r="G89">
        <v>1</v>
      </c>
      <c r="H89">
        <v>1</v>
      </c>
      <c r="I89">
        <f t="shared" si="10"/>
        <v>1</v>
      </c>
      <c r="J89">
        <f t="shared" si="11"/>
        <v>1</v>
      </c>
      <c r="K89">
        <f t="shared" si="12"/>
        <v>4</v>
      </c>
      <c r="L89">
        <f t="shared" si="13"/>
        <v>0</v>
      </c>
    </row>
    <row r="90" spans="1:12" x14ac:dyDescent="0.25">
      <c r="A90" s="1">
        <v>30</v>
      </c>
      <c r="B90" s="2">
        <v>41566</v>
      </c>
      <c r="C90" t="s">
        <v>16</v>
      </c>
      <c r="D90" t="s">
        <v>9</v>
      </c>
      <c r="E90">
        <v>1</v>
      </c>
      <c r="F90">
        <v>5</v>
      </c>
      <c r="G90">
        <v>0</v>
      </c>
      <c r="H90">
        <v>4</v>
      </c>
      <c r="I90">
        <f t="shared" si="10"/>
        <v>1</v>
      </c>
      <c r="J90">
        <f t="shared" si="11"/>
        <v>1</v>
      </c>
      <c r="K90">
        <f t="shared" si="12"/>
        <v>6</v>
      </c>
      <c r="L90">
        <f t="shared" si="13"/>
        <v>-4</v>
      </c>
    </row>
    <row r="91" spans="1:12" x14ac:dyDescent="0.25">
      <c r="A91" s="1">
        <v>30</v>
      </c>
      <c r="B91" s="2">
        <v>41567</v>
      </c>
      <c r="C91" t="s">
        <v>12</v>
      </c>
      <c r="D91" t="s">
        <v>1</v>
      </c>
      <c r="E91">
        <v>1</v>
      </c>
      <c r="F91">
        <v>1</v>
      </c>
      <c r="G91">
        <v>0</v>
      </c>
      <c r="H91">
        <v>1</v>
      </c>
      <c r="I91">
        <f t="shared" si="10"/>
        <v>1</v>
      </c>
      <c r="J91">
        <f t="shared" si="11"/>
        <v>0</v>
      </c>
      <c r="K91">
        <f t="shared" si="12"/>
        <v>2</v>
      </c>
      <c r="L91">
        <f t="shared" si="13"/>
        <v>0</v>
      </c>
    </row>
    <row r="92" spans="1:12" x14ac:dyDescent="0.25">
      <c r="A92" s="1">
        <v>29</v>
      </c>
      <c r="B92" s="2">
        <v>41563</v>
      </c>
      <c r="C92" t="s">
        <v>22</v>
      </c>
      <c r="D92" t="s">
        <v>5</v>
      </c>
      <c r="E92">
        <v>1</v>
      </c>
      <c r="F92">
        <v>0</v>
      </c>
      <c r="G92">
        <v>1</v>
      </c>
      <c r="H92">
        <v>0</v>
      </c>
      <c r="I92">
        <f t="shared" si="10"/>
        <v>0</v>
      </c>
      <c r="J92">
        <f t="shared" si="11"/>
        <v>0</v>
      </c>
      <c r="K92">
        <f t="shared" si="12"/>
        <v>1</v>
      </c>
      <c r="L92">
        <f t="shared" si="13"/>
        <v>1</v>
      </c>
    </row>
    <row r="93" spans="1:12" x14ac:dyDescent="0.25">
      <c r="A93" s="1">
        <v>29</v>
      </c>
      <c r="B93" s="2">
        <v>41564</v>
      </c>
      <c r="C93" t="s">
        <v>23</v>
      </c>
      <c r="D93" t="s">
        <v>8</v>
      </c>
      <c r="E93">
        <v>0</v>
      </c>
      <c r="F93">
        <v>2</v>
      </c>
      <c r="G93">
        <v>0</v>
      </c>
      <c r="H93">
        <v>1</v>
      </c>
      <c r="I93">
        <f t="shared" si="10"/>
        <v>0</v>
      </c>
      <c r="J93">
        <f t="shared" si="11"/>
        <v>1</v>
      </c>
      <c r="K93">
        <f t="shared" si="12"/>
        <v>2</v>
      </c>
      <c r="L93">
        <f t="shared" si="13"/>
        <v>-2</v>
      </c>
    </row>
    <row r="94" spans="1:12" x14ac:dyDescent="0.25">
      <c r="A94" s="1">
        <v>29</v>
      </c>
      <c r="B94" s="2">
        <v>41565</v>
      </c>
      <c r="C94" t="s">
        <v>24</v>
      </c>
      <c r="D94" t="s">
        <v>6</v>
      </c>
      <c r="E94">
        <v>1</v>
      </c>
      <c r="F94">
        <v>0</v>
      </c>
      <c r="G94">
        <v>0</v>
      </c>
      <c r="H94">
        <v>0</v>
      </c>
      <c r="I94">
        <f t="shared" si="10"/>
        <v>1</v>
      </c>
      <c r="J94">
        <f t="shared" si="11"/>
        <v>0</v>
      </c>
      <c r="K94">
        <f t="shared" si="12"/>
        <v>1</v>
      </c>
      <c r="L94">
        <f t="shared" si="13"/>
        <v>1</v>
      </c>
    </row>
    <row r="95" spans="1:12" x14ac:dyDescent="0.25">
      <c r="A95" s="1">
        <v>29</v>
      </c>
      <c r="B95" s="2">
        <v>41564</v>
      </c>
      <c r="C95" t="s">
        <v>2</v>
      </c>
      <c r="D95" t="s">
        <v>0</v>
      </c>
      <c r="E95">
        <v>1</v>
      </c>
      <c r="F95">
        <v>0</v>
      </c>
      <c r="G95">
        <v>0</v>
      </c>
      <c r="H95">
        <v>0</v>
      </c>
      <c r="I95">
        <f t="shared" si="10"/>
        <v>1</v>
      </c>
      <c r="J95">
        <f t="shared" si="11"/>
        <v>0</v>
      </c>
      <c r="K95">
        <f t="shared" si="12"/>
        <v>1</v>
      </c>
      <c r="L95">
        <f t="shared" si="13"/>
        <v>1</v>
      </c>
    </row>
    <row r="96" spans="1:12" x14ac:dyDescent="0.25">
      <c r="A96" s="1">
        <v>29</v>
      </c>
      <c r="B96" s="2">
        <v>41564</v>
      </c>
      <c r="C96" t="s">
        <v>7</v>
      </c>
      <c r="D96" t="s">
        <v>12</v>
      </c>
      <c r="E96">
        <v>1</v>
      </c>
      <c r="F96">
        <v>3</v>
      </c>
      <c r="G96">
        <v>0</v>
      </c>
      <c r="H96">
        <v>2</v>
      </c>
      <c r="I96">
        <f t="shared" si="10"/>
        <v>1</v>
      </c>
      <c r="J96">
        <f t="shared" si="11"/>
        <v>1</v>
      </c>
      <c r="K96">
        <f t="shared" si="12"/>
        <v>4</v>
      </c>
      <c r="L96">
        <f t="shared" si="13"/>
        <v>-2</v>
      </c>
    </row>
    <row r="97" spans="1:12" x14ac:dyDescent="0.25">
      <c r="A97" s="1">
        <v>29</v>
      </c>
      <c r="B97" s="2">
        <v>41564</v>
      </c>
      <c r="C97" t="s">
        <v>18</v>
      </c>
      <c r="D97" t="s">
        <v>4</v>
      </c>
      <c r="E97">
        <v>2</v>
      </c>
      <c r="F97">
        <v>1</v>
      </c>
      <c r="G97">
        <v>0</v>
      </c>
      <c r="H97">
        <v>0</v>
      </c>
      <c r="I97">
        <f t="shared" si="10"/>
        <v>2</v>
      </c>
      <c r="J97">
        <f t="shared" si="11"/>
        <v>1</v>
      </c>
      <c r="K97">
        <f t="shared" si="12"/>
        <v>3</v>
      </c>
      <c r="L97">
        <f t="shared" si="13"/>
        <v>1</v>
      </c>
    </row>
    <row r="98" spans="1:12" x14ac:dyDescent="0.25">
      <c r="A98" s="1">
        <v>29</v>
      </c>
      <c r="B98" s="2">
        <v>41564</v>
      </c>
      <c r="C98" t="s">
        <v>13</v>
      </c>
      <c r="D98" t="s">
        <v>17</v>
      </c>
      <c r="E98">
        <v>1</v>
      </c>
      <c r="F98">
        <v>0</v>
      </c>
      <c r="G98">
        <v>0</v>
      </c>
      <c r="H98">
        <v>0</v>
      </c>
      <c r="I98">
        <f t="shared" si="10"/>
        <v>1</v>
      </c>
      <c r="J98">
        <f t="shared" si="11"/>
        <v>0</v>
      </c>
      <c r="K98">
        <f t="shared" si="12"/>
        <v>1</v>
      </c>
      <c r="L98">
        <f t="shared" si="13"/>
        <v>1</v>
      </c>
    </row>
    <row r="99" spans="1:12" x14ac:dyDescent="0.25">
      <c r="A99" s="1">
        <v>29</v>
      </c>
      <c r="B99" s="2">
        <v>41564</v>
      </c>
      <c r="C99" t="s">
        <v>11</v>
      </c>
      <c r="D99" t="s">
        <v>15</v>
      </c>
      <c r="E99">
        <v>1</v>
      </c>
      <c r="F99">
        <v>0</v>
      </c>
      <c r="G99">
        <v>1</v>
      </c>
      <c r="H99">
        <v>0</v>
      </c>
      <c r="I99">
        <f t="shared" si="10"/>
        <v>0</v>
      </c>
      <c r="J99">
        <f t="shared" si="11"/>
        <v>0</v>
      </c>
      <c r="K99">
        <f t="shared" si="12"/>
        <v>1</v>
      </c>
      <c r="L99">
        <f t="shared" si="13"/>
        <v>1</v>
      </c>
    </row>
    <row r="100" spans="1:12" x14ac:dyDescent="0.25">
      <c r="A100" s="1">
        <v>29</v>
      </c>
      <c r="B100" s="2">
        <v>41563</v>
      </c>
      <c r="C100" t="s">
        <v>9</v>
      </c>
      <c r="D100" t="s">
        <v>10</v>
      </c>
      <c r="E100">
        <v>0</v>
      </c>
      <c r="F100">
        <v>0</v>
      </c>
      <c r="G100">
        <v>0</v>
      </c>
      <c r="H100">
        <v>0</v>
      </c>
      <c r="I100">
        <f t="shared" si="10"/>
        <v>0</v>
      </c>
      <c r="J100">
        <f t="shared" si="11"/>
        <v>0</v>
      </c>
      <c r="K100">
        <f t="shared" si="12"/>
        <v>0</v>
      </c>
      <c r="L100">
        <f t="shared" si="13"/>
        <v>0</v>
      </c>
    </row>
    <row r="101" spans="1:12" x14ac:dyDescent="0.25">
      <c r="A101" s="1">
        <v>29</v>
      </c>
      <c r="B101" s="2">
        <v>41564</v>
      </c>
      <c r="C101" t="s">
        <v>21</v>
      </c>
      <c r="D101" t="s">
        <v>16</v>
      </c>
      <c r="E101">
        <v>3</v>
      </c>
      <c r="F101">
        <v>0</v>
      </c>
      <c r="G101">
        <v>1</v>
      </c>
      <c r="H101">
        <v>0</v>
      </c>
      <c r="I101">
        <f t="shared" si="10"/>
        <v>2</v>
      </c>
      <c r="J101">
        <f t="shared" si="11"/>
        <v>0</v>
      </c>
      <c r="K101">
        <f t="shared" si="12"/>
        <v>3</v>
      </c>
      <c r="L101">
        <f t="shared" si="13"/>
        <v>3</v>
      </c>
    </row>
    <row r="102" spans="1:12" x14ac:dyDescent="0.25">
      <c r="A102" s="1">
        <v>28</v>
      </c>
      <c r="B102" s="2">
        <v>41560</v>
      </c>
      <c r="C102" t="s">
        <v>20</v>
      </c>
      <c r="D102" t="s">
        <v>11</v>
      </c>
      <c r="E102">
        <v>2</v>
      </c>
      <c r="F102">
        <v>1</v>
      </c>
      <c r="G102">
        <v>1</v>
      </c>
      <c r="H102">
        <v>0</v>
      </c>
      <c r="I102">
        <f t="shared" si="10"/>
        <v>1</v>
      </c>
      <c r="J102">
        <f t="shared" si="11"/>
        <v>1</v>
      </c>
      <c r="K102">
        <f t="shared" si="12"/>
        <v>3</v>
      </c>
      <c r="L102">
        <f t="shared" si="13"/>
        <v>1</v>
      </c>
    </row>
    <row r="103" spans="1:12" x14ac:dyDescent="0.25">
      <c r="A103" s="1">
        <v>28</v>
      </c>
      <c r="B103" s="2">
        <v>41559</v>
      </c>
      <c r="C103" t="s">
        <v>24</v>
      </c>
      <c r="D103" t="s">
        <v>15</v>
      </c>
      <c r="E103">
        <v>2</v>
      </c>
      <c r="F103">
        <v>1</v>
      </c>
      <c r="G103">
        <v>1</v>
      </c>
      <c r="H103">
        <v>1</v>
      </c>
      <c r="I103">
        <f t="shared" si="10"/>
        <v>1</v>
      </c>
      <c r="J103">
        <f t="shared" si="11"/>
        <v>0</v>
      </c>
      <c r="K103">
        <f t="shared" si="12"/>
        <v>3</v>
      </c>
      <c r="L103">
        <f t="shared" si="13"/>
        <v>1</v>
      </c>
    </row>
    <row r="104" spans="1:12" x14ac:dyDescent="0.25">
      <c r="A104" s="1">
        <v>28</v>
      </c>
      <c r="B104" s="2">
        <v>41560</v>
      </c>
      <c r="C104" t="s">
        <v>0</v>
      </c>
      <c r="D104" t="s">
        <v>19</v>
      </c>
      <c r="E104">
        <v>1</v>
      </c>
      <c r="F104">
        <v>0</v>
      </c>
      <c r="G104">
        <v>0</v>
      </c>
      <c r="H104">
        <v>0</v>
      </c>
      <c r="I104">
        <f t="shared" si="10"/>
        <v>1</v>
      </c>
      <c r="J104">
        <f t="shared" si="11"/>
        <v>0</v>
      </c>
      <c r="K104">
        <f t="shared" si="12"/>
        <v>1</v>
      </c>
      <c r="L104">
        <f t="shared" si="13"/>
        <v>1</v>
      </c>
    </row>
    <row r="105" spans="1:12" x14ac:dyDescent="0.25">
      <c r="A105" s="1">
        <v>28</v>
      </c>
      <c r="B105" s="2">
        <v>41560</v>
      </c>
      <c r="C105" t="s">
        <v>2</v>
      </c>
      <c r="D105" t="s">
        <v>12</v>
      </c>
      <c r="E105">
        <v>1</v>
      </c>
      <c r="F105">
        <v>0</v>
      </c>
      <c r="G105">
        <v>1</v>
      </c>
      <c r="H105">
        <v>0</v>
      </c>
      <c r="I105">
        <f t="shared" si="10"/>
        <v>0</v>
      </c>
      <c r="J105">
        <f t="shared" si="11"/>
        <v>0</v>
      </c>
      <c r="K105">
        <f t="shared" si="12"/>
        <v>1</v>
      </c>
      <c r="L105">
        <f t="shared" si="13"/>
        <v>1</v>
      </c>
    </row>
    <row r="106" spans="1:12" x14ac:dyDescent="0.25">
      <c r="A106" s="1">
        <v>28</v>
      </c>
      <c r="B106" s="2">
        <v>41560</v>
      </c>
      <c r="C106" t="s">
        <v>6</v>
      </c>
      <c r="D106" t="s">
        <v>18</v>
      </c>
      <c r="E106">
        <v>2</v>
      </c>
      <c r="F106">
        <v>1</v>
      </c>
      <c r="G106">
        <v>1</v>
      </c>
      <c r="H106">
        <v>1</v>
      </c>
      <c r="I106">
        <f t="shared" si="10"/>
        <v>1</v>
      </c>
      <c r="J106">
        <f t="shared" si="11"/>
        <v>0</v>
      </c>
      <c r="K106">
        <f t="shared" si="12"/>
        <v>3</v>
      </c>
      <c r="L106">
        <f t="shared" si="13"/>
        <v>1</v>
      </c>
    </row>
    <row r="107" spans="1:12" x14ac:dyDescent="0.25">
      <c r="A107" s="1">
        <v>28</v>
      </c>
      <c r="B107" s="2">
        <v>41560</v>
      </c>
      <c r="C107" t="s">
        <v>7</v>
      </c>
      <c r="D107" t="s">
        <v>3</v>
      </c>
      <c r="E107">
        <v>3</v>
      </c>
      <c r="F107">
        <v>2</v>
      </c>
      <c r="G107">
        <v>2</v>
      </c>
      <c r="H107">
        <v>1</v>
      </c>
      <c r="I107">
        <f t="shared" si="10"/>
        <v>1</v>
      </c>
      <c r="J107">
        <f t="shared" si="11"/>
        <v>1</v>
      </c>
      <c r="K107">
        <f t="shared" si="12"/>
        <v>5</v>
      </c>
      <c r="L107">
        <f t="shared" si="13"/>
        <v>1</v>
      </c>
    </row>
    <row r="108" spans="1:12" x14ac:dyDescent="0.25">
      <c r="A108" s="1">
        <v>28</v>
      </c>
      <c r="B108" s="2">
        <v>41559</v>
      </c>
      <c r="C108" t="s">
        <v>5</v>
      </c>
      <c r="D108" t="s">
        <v>13</v>
      </c>
      <c r="E108">
        <v>1</v>
      </c>
      <c r="F108">
        <v>1</v>
      </c>
      <c r="G108">
        <v>0</v>
      </c>
      <c r="H108">
        <v>1</v>
      </c>
      <c r="I108">
        <f t="shared" si="10"/>
        <v>1</v>
      </c>
      <c r="J108">
        <f t="shared" si="11"/>
        <v>0</v>
      </c>
      <c r="K108">
        <f t="shared" si="12"/>
        <v>2</v>
      </c>
      <c r="L108">
        <f t="shared" si="13"/>
        <v>0</v>
      </c>
    </row>
    <row r="109" spans="1:12" x14ac:dyDescent="0.25">
      <c r="A109" s="1">
        <v>28</v>
      </c>
      <c r="B109" s="2">
        <v>41560</v>
      </c>
      <c r="C109" t="s">
        <v>8</v>
      </c>
      <c r="D109" t="s">
        <v>4</v>
      </c>
      <c r="E109">
        <v>3</v>
      </c>
      <c r="F109">
        <v>1</v>
      </c>
      <c r="G109">
        <v>3</v>
      </c>
      <c r="H109">
        <v>0</v>
      </c>
      <c r="I109">
        <f t="shared" si="10"/>
        <v>0</v>
      </c>
      <c r="J109">
        <f t="shared" si="11"/>
        <v>1</v>
      </c>
      <c r="K109">
        <f t="shared" si="12"/>
        <v>4</v>
      </c>
      <c r="L109">
        <f t="shared" si="13"/>
        <v>2</v>
      </c>
    </row>
    <row r="110" spans="1:12" x14ac:dyDescent="0.25">
      <c r="A110" s="1">
        <v>28</v>
      </c>
      <c r="B110" s="2">
        <v>41560</v>
      </c>
      <c r="C110" t="s">
        <v>10</v>
      </c>
      <c r="D110" t="s">
        <v>16</v>
      </c>
      <c r="E110">
        <v>4</v>
      </c>
      <c r="F110">
        <v>1</v>
      </c>
      <c r="G110">
        <v>2</v>
      </c>
      <c r="H110">
        <v>1</v>
      </c>
      <c r="I110">
        <f t="shared" si="10"/>
        <v>2</v>
      </c>
      <c r="J110">
        <f t="shared" si="11"/>
        <v>0</v>
      </c>
      <c r="K110">
        <f t="shared" si="12"/>
        <v>5</v>
      </c>
      <c r="L110">
        <f t="shared" si="13"/>
        <v>3</v>
      </c>
    </row>
    <row r="111" spans="1:12" x14ac:dyDescent="0.25">
      <c r="A111" s="1">
        <v>28</v>
      </c>
      <c r="B111" s="2">
        <v>41560</v>
      </c>
      <c r="C111" t="s">
        <v>21</v>
      </c>
      <c r="D111" t="s">
        <v>17</v>
      </c>
      <c r="E111">
        <v>0</v>
      </c>
      <c r="F111">
        <v>0</v>
      </c>
      <c r="G111">
        <v>0</v>
      </c>
      <c r="H111">
        <v>0</v>
      </c>
      <c r="I111">
        <f t="shared" si="10"/>
        <v>0</v>
      </c>
      <c r="J111">
        <f t="shared" si="11"/>
        <v>0</v>
      </c>
      <c r="K111">
        <f t="shared" si="12"/>
        <v>0</v>
      </c>
      <c r="L111">
        <f t="shared" si="13"/>
        <v>0</v>
      </c>
    </row>
    <row r="112" spans="1:12" x14ac:dyDescent="0.25">
      <c r="A112" s="1">
        <v>27</v>
      </c>
      <c r="B112" s="2">
        <v>41557</v>
      </c>
      <c r="C112" t="s">
        <v>25</v>
      </c>
      <c r="D112" t="s">
        <v>2</v>
      </c>
      <c r="E112">
        <v>0</v>
      </c>
      <c r="F112">
        <v>0</v>
      </c>
      <c r="G112">
        <v>0</v>
      </c>
      <c r="H112">
        <v>0</v>
      </c>
      <c r="I112">
        <f t="shared" si="10"/>
        <v>0</v>
      </c>
      <c r="J112">
        <f t="shared" si="11"/>
        <v>0</v>
      </c>
      <c r="K112">
        <f t="shared" si="12"/>
        <v>0</v>
      </c>
      <c r="L112">
        <f t="shared" si="13"/>
        <v>0</v>
      </c>
    </row>
    <row r="113" spans="1:12" x14ac:dyDescent="0.25">
      <c r="A113" s="1">
        <v>27</v>
      </c>
      <c r="B113" s="2">
        <v>41557</v>
      </c>
      <c r="C113" t="s">
        <v>22</v>
      </c>
      <c r="D113" t="s">
        <v>21</v>
      </c>
      <c r="E113">
        <v>0</v>
      </c>
      <c r="F113">
        <v>2</v>
      </c>
      <c r="G113">
        <v>0</v>
      </c>
      <c r="H113">
        <v>0</v>
      </c>
      <c r="I113">
        <f t="shared" si="10"/>
        <v>0</v>
      </c>
      <c r="J113">
        <f t="shared" si="11"/>
        <v>2</v>
      </c>
      <c r="K113">
        <f t="shared" si="12"/>
        <v>2</v>
      </c>
      <c r="L113">
        <f t="shared" si="13"/>
        <v>-2</v>
      </c>
    </row>
    <row r="114" spans="1:12" x14ac:dyDescent="0.25">
      <c r="A114" s="1">
        <v>27</v>
      </c>
      <c r="B114" s="2">
        <v>41557</v>
      </c>
      <c r="C114" t="s">
        <v>23</v>
      </c>
      <c r="D114" t="s">
        <v>5</v>
      </c>
      <c r="E114">
        <v>1</v>
      </c>
      <c r="F114">
        <v>0</v>
      </c>
      <c r="G114">
        <v>1</v>
      </c>
      <c r="H114">
        <v>0</v>
      </c>
      <c r="I114">
        <f t="shared" si="10"/>
        <v>0</v>
      </c>
      <c r="J114">
        <f t="shared" si="11"/>
        <v>0</v>
      </c>
      <c r="K114">
        <f t="shared" si="12"/>
        <v>1</v>
      </c>
      <c r="L114">
        <f t="shared" si="13"/>
        <v>1</v>
      </c>
    </row>
    <row r="115" spans="1:12" x14ac:dyDescent="0.25">
      <c r="A115" s="1">
        <v>27</v>
      </c>
      <c r="B115" s="2">
        <v>41557</v>
      </c>
      <c r="C115" t="s">
        <v>4</v>
      </c>
      <c r="D115" t="s">
        <v>1</v>
      </c>
      <c r="E115">
        <v>2</v>
      </c>
      <c r="F115">
        <v>0</v>
      </c>
      <c r="G115">
        <v>2</v>
      </c>
      <c r="H115">
        <v>0</v>
      </c>
      <c r="I115">
        <f t="shared" si="10"/>
        <v>0</v>
      </c>
      <c r="J115">
        <f t="shared" si="11"/>
        <v>0</v>
      </c>
      <c r="K115">
        <f t="shared" si="12"/>
        <v>2</v>
      </c>
      <c r="L115">
        <f t="shared" si="13"/>
        <v>2</v>
      </c>
    </row>
    <row r="116" spans="1:12" x14ac:dyDescent="0.25">
      <c r="A116" s="1">
        <v>27</v>
      </c>
      <c r="B116" s="2">
        <v>41556</v>
      </c>
      <c r="C116" t="s">
        <v>15</v>
      </c>
      <c r="D116" t="s">
        <v>9</v>
      </c>
      <c r="E116">
        <v>1</v>
      </c>
      <c r="F116">
        <v>0</v>
      </c>
      <c r="G116">
        <v>0</v>
      </c>
      <c r="H116">
        <v>0</v>
      </c>
      <c r="I116">
        <f t="shared" si="10"/>
        <v>1</v>
      </c>
      <c r="J116">
        <f t="shared" si="11"/>
        <v>0</v>
      </c>
      <c r="K116">
        <f t="shared" si="12"/>
        <v>1</v>
      </c>
      <c r="L116">
        <f t="shared" si="13"/>
        <v>1</v>
      </c>
    </row>
    <row r="117" spans="1:12" x14ac:dyDescent="0.25">
      <c r="A117" s="1">
        <v>27</v>
      </c>
      <c r="B117" s="2">
        <v>41558</v>
      </c>
      <c r="C117" t="s">
        <v>18</v>
      </c>
      <c r="D117" t="s">
        <v>10</v>
      </c>
      <c r="E117">
        <v>2</v>
      </c>
      <c r="F117">
        <v>1</v>
      </c>
      <c r="G117">
        <v>1</v>
      </c>
      <c r="H117">
        <v>0</v>
      </c>
      <c r="I117">
        <f t="shared" si="10"/>
        <v>1</v>
      </c>
      <c r="J117">
        <f t="shared" si="11"/>
        <v>1</v>
      </c>
      <c r="K117">
        <f t="shared" si="12"/>
        <v>3</v>
      </c>
      <c r="L117">
        <f t="shared" si="13"/>
        <v>1</v>
      </c>
    </row>
    <row r="118" spans="1:12" x14ac:dyDescent="0.25">
      <c r="A118" s="1">
        <v>27</v>
      </c>
      <c r="B118" s="2">
        <v>41556</v>
      </c>
      <c r="C118" t="s">
        <v>13</v>
      </c>
      <c r="D118" t="s">
        <v>7</v>
      </c>
      <c r="E118">
        <v>1</v>
      </c>
      <c r="F118">
        <v>2</v>
      </c>
      <c r="G118">
        <v>0</v>
      </c>
      <c r="H118">
        <v>1</v>
      </c>
      <c r="I118">
        <f t="shared" si="10"/>
        <v>1</v>
      </c>
      <c r="J118">
        <f t="shared" si="11"/>
        <v>1</v>
      </c>
      <c r="K118">
        <f t="shared" si="12"/>
        <v>3</v>
      </c>
      <c r="L118">
        <f t="shared" si="13"/>
        <v>-1</v>
      </c>
    </row>
    <row r="119" spans="1:12" x14ac:dyDescent="0.25">
      <c r="A119" s="1">
        <v>27</v>
      </c>
      <c r="B119" s="2">
        <v>41557</v>
      </c>
      <c r="C119" t="s">
        <v>16</v>
      </c>
      <c r="D119" t="s">
        <v>6</v>
      </c>
      <c r="E119">
        <v>1</v>
      </c>
      <c r="F119">
        <v>3</v>
      </c>
      <c r="G119">
        <v>1</v>
      </c>
      <c r="H119">
        <v>2</v>
      </c>
      <c r="I119">
        <f t="shared" si="10"/>
        <v>0</v>
      </c>
      <c r="J119">
        <f t="shared" si="11"/>
        <v>1</v>
      </c>
      <c r="K119">
        <f t="shared" si="12"/>
        <v>4</v>
      </c>
      <c r="L119">
        <f t="shared" si="13"/>
        <v>-2</v>
      </c>
    </row>
    <row r="120" spans="1:12" x14ac:dyDescent="0.25">
      <c r="A120" s="1">
        <v>27</v>
      </c>
      <c r="B120" s="2">
        <v>41557</v>
      </c>
      <c r="C120" t="s">
        <v>11</v>
      </c>
      <c r="D120" t="s">
        <v>0</v>
      </c>
      <c r="E120">
        <v>2</v>
      </c>
      <c r="F120">
        <v>0</v>
      </c>
      <c r="G120">
        <v>1</v>
      </c>
      <c r="H120">
        <v>0</v>
      </c>
      <c r="I120">
        <f t="shared" si="10"/>
        <v>1</v>
      </c>
      <c r="J120">
        <f t="shared" si="11"/>
        <v>0</v>
      </c>
      <c r="K120">
        <f t="shared" si="12"/>
        <v>2</v>
      </c>
      <c r="L120">
        <f t="shared" si="13"/>
        <v>2</v>
      </c>
    </row>
    <row r="121" spans="1:12" x14ac:dyDescent="0.25">
      <c r="A121" s="1">
        <v>27</v>
      </c>
      <c r="B121" s="2">
        <v>41557</v>
      </c>
      <c r="C121" t="s">
        <v>12</v>
      </c>
      <c r="D121" t="s">
        <v>8</v>
      </c>
      <c r="E121">
        <v>1</v>
      </c>
      <c r="F121">
        <v>2</v>
      </c>
      <c r="G121">
        <v>0</v>
      </c>
      <c r="H121">
        <v>1</v>
      </c>
      <c r="I121">
        <f t="shared" si="10"/>
        <v>1</v>
      </c>
      <c r="J121">
        <f t="shared" si="11"/>
        <v>1</v>
      </c>
      <c r="K121">
        <f t="shared" si="12"/>
        <v>3</v>
      </c>
      <c r="L121">
        <f t="shared" si="13"/>
        <v>-1</v>
      </c>
    </row>
    <row r="122" spans="1:12" x14ac:dyDescent="0.25">
      <c r="A122" s="1">
        <v>26</v>
      </c>
      <c r="B122" s="2">
        <v>41553</v>
      </c>
      <c r="C122" t="s">
        <v>27</v>
      </c>
      <c r="D122" t="s">
        <v>3</v>
      </c>
      <c r="E122">
        <v>1</v>
      </c>
      <c r="F122">
        <v>1</v>
      </c>
      <c r="G122">
        <v>1</v>
      </c>
      <c r="H122">
        <v>0</v>
      </c>
      <c r="I122">
        <f t="shared" si="10"/>
        <v>0</v>
      </c>
      <c r="J122">
        <f t="shared" si="11"/>
        <v>1</v>
      </c>
      <c r="K122">
        <f t="shared" si="12"/>
        <v>2</v>
      </c>
      <c r="L122">
        <f t="shared" si="13"/>
        <v>0</v>
      </c>
    </row>
    <row r="123" spans="1:12" x14ac:dyDescent="0.25">
      <c r="A123" s="1">
        <v>26</v>
      </c>
      <c r="B123" s="2">
        <v>41553</v>
      </c>
      <c r="C123" t="s">
        <v>0</v>
      </c>
      <c r="D123" t="s">
        <v>17</v>
      </c>
      <c r="E123">
        <v>0</v>
      </c>
      <c r="F123">
        <v>0</v>
      </c>
      <c r="G123">
        <v>0</v>
      </c>
      <c r="H123">
        <v>0</v>
      </c>
      <c r="I123">
        <f t="shared" si="10"/>
        <v>0</v>
      </c>
      <c r="J123">
        <f t="shared" si="11"/>
        <v>0</v>
      </c>
      <c r="K123">
        <f t="shared" si="12"/>
        <v>0</v>
      </c>
      <c r="L123">
        <f t="shared" si="13"/>
        <v>0</v>
      </c>
    </row>
    <row r="124" spans="1:12" x14ac:dyDescent="0.25">
      <c r="A124" s="1">
        <v>26</v>
      </c>
      <c r="B124" s="2">
        <v>41553</v>
      </c>
      <c r="C124" t="s">
        <v>2</v>
      </c>
      <c r="D124" t="s">
        <v>15</v>
      </c>
      <c r="E124">
        <v>2</v>
      </c>
      <c r="F124">
        <v>1</v>
      </c>
      <c r="G124">
        <v>2</v>
      </c>
      <c r="H124">
        <v>1</v>
      </c>
      <c r="I124">
        <f t="shared" si="10"/>
        <v>0</v>
      </c>
      <c r="J124">
        <f t="shared" si="11"/>
        <v>0</v>
      </c>
      <c r="K124">
        <f t="shared" si="12"/>
        <v>3</v>
      </c>
      <c r="L124">
        <f t="shared" si="13"/>
        <v>1</v>
      </c>
    </row>
    <row r="125" spans="1:12" x14ac:dyDescent="0.25">
      <c r="A125" s="1">
        <v>26</v>
      </c>
      <c r="B125" s="2">
        <v>41553</v>
      </c>
      <c r="C125" t="s">
        <v>4</v>
      </c>
      <c r="D125" t="s">
        <v>11</v>
      </c>
      <c r="E125">
        <v>1</v>
      </c>
      <c r="F125">
        <v>1</v>
      </c>
      <c r="G125">
        <v>1</v>
      </c>
      <c r="H125">
        <v>1</v>
      </c>
      <c r="I125">
        <f t="shared" si="10"/>
        <v>0</v>
      </c>
      <c r="J125">
        <f t="shared" si="11"/>
        <v>0</v>
      </c>
      <c r="K125">
        <f t="shared" si="12"/>
        <v>2</v>
      </c>
      <c r="L125">
        <f t="shared" si="13"/>
        <v>0</v>
      </c>
    </row>
    <row r="126" spans="1:12" x14ac:dyDescent="0.25">
      <c r="A126" s="1">
        <v>26</v>
      </c>
      <c r="B126" s="2">
        <v>41552</v>
      </c>
      <c r="C126" t="s">
        <v>6</v>
      </c>
      <c r="D126" t="s">
        <v>13</v>
      </c>
      <c r="E126">
        <v>0</v>
      </c>
      <c r="F126">
        <v>1</v>
      </c>
      <c r="G126">
        <v>0</v>
      </c>
      <c r="H126">
        <v>1</v>
      </c>
      <c r="I126">
        <f t="shared" si="10"/>
        <v>0</v>
      </c>
      <c r="J126">
        <f t="shared" si="11"/>
        <v>0</v>
      </c>
      <c r="K126">
        <f t="shared" si="12"/>
        <v>1</v>
      </c>
      <c r="L126">
        <f t="shared" si="13"/>
        <v>-1</v>
      </c>
    </row>
    <row r="127" spans="1:12" x14ac:dyDescent="0.25">
      <c r="A127" s="1">
        <v>26</v>
      </c>
      <c r="B127" s="2">
        <v>41553</v>
      </c>
      <c r="C127" t="s">
        <v>8</v>
      </c>
      <c r="D127" t="s">
        <v>7</v>
      </c>
      <c r="E127">
        <v>1</v>
      </c>
      <c r="F127">
        <v>1</v>
      </c>
      <c r="G127">
        <v>1</v>
      </c>
      <c r="H127">
        <v>1</v>
      </c>
      <c r="I127">
        <f t="shared" si="10"/>
        <v>0</v>
      </c>
      <c r="J127">
        <f t="shared" si="11"/>
        <v>0</v>
      </c>
      <c r="K127">
        <f t="shared" si="12"/>
        <v>2</v>
      </c>
      <c r="L127">
        <f t="shared" si="13"/>
        <v>0</v>
      </c>
    </row>
    <row r="128" spans="1:12" x14ac:dyDescent="0.25">
      <c r="A128" s="1">
        <v>26</v>
      </c>
      <c r="B128" s="2">
        <v>41553</v>
      </c>
      <c r="C128" t="s">
        <v>10</v>
      </c>
      <c r="D128" t="s">
        <v>5</v>
      </c>
      <c r="E128">
        <v>1</v>
      </c>
      <c r="F128">
        <v>0</v>
      </c>
      <c r="G128">
        <v>0</v>
      </c>
      <c r="H128">
        <v>0</v>
      </c>
      <c r="I128">
        <f t="shared" si="10"/>
        <v>1</v>
      </c>
      <c r="J128">
        <f t="shared" si="11"/>
        <v>0</v>
      </c>
      <c r="K128">
        <f t="shared" si="12"/>
        <v>1</v>
      </c>
      <c r="L128">
        <f t="shared" si="13"/>
        <v>1</v>
      </c>
    </row>
    <row r="129" spans="1:12" x14ac:dyDescent="0.25">
      <c r="A129" s="1">
        <v>26</v>
      </c>
      <c r="B129" s="2">
        <v>41553</v>
      </c>
      <c r="C129" t="s">
        <v>16</v>
      </c>
      <c r="D129" t="s">
        <v>19</v>
      </c>
      <c r="E129">
        <v>1</v>
      </c>
      <c r="F129">
        <v>4</v>
      </c>
      <c r="G129">
        <v>1</v>
      </c>
      <c r="H129">
        <v>1</v>
      </c>
      <c r="I129">
        <f t="shared" si="10"/>
        <v>0</v>
      </c>
      <c r="J129">
        <f t="shared" si="11"/>
        <v>3</v>
      </c>
      <c r="K129">
        <f t="shared" si="12"/>
        <v>5</v>
      </c>
      <c r="L129">
        <f t="shared" si="13"/>
        <v>-3</v>
      </c>
    </row>
    <row r="130" spans="1:12" x14ac:dyDescent="0.25">
      <c r="A130" s="1">
        <v>26</v>
      </c>
      <c r="B130" s="2">
        <v>41553</v>
      </c>
      <c r="C130" t="s">
        <v>12</v>
      </c>
      <c r="D130" t="s">
        <v>9</v>
      </c>
      <c r="E130">
        <v>3</v>
      </c>
      <c r="F130">
        <v>0</v>
      </c>
      <c r="G130">
        <v>1</v>
      </c>
      <c r="H130">
        <v>0</v>
      </c>
      <c r="I130">
        <f t="shared" si="10"/>
        <v>2</v>
      </c>
      <c r="J130">
        <f t="shared" si="11"/>
        <v>0</v>
      </c>
      <c r="K130">
        <f t="shared" si="12"/>
        <v>3</v>
      </c>
      <c r="L130">
        <f t="shared" si="13"/>
        <v>3</v>
      </c>
    </row>
    <row r="131" spans="1:12" x14ac:dyDescent="0.25">
      <c r="A131" s="1">
        <v>26</v>
      </c>
      <c r="B131" s="2">
        <v>41553</v>
      </c>
      <c r="C131" t="s">
        <v>21</v>
      </c>
      <c r="D131" t="s">
        <v>1</v>
      </c>
      <c r="E131">
        <v>3</v>
      </c>
      <c r="F131">
        <v>2</v>
      </c>
      <c r="G131">
        <v>1</v>
      </c>
      <c r="H131">
        <v>1</v>
      </c>
      <c r="I131">
        <f t="shared" ref="I131:I194" si="14">E131-G131</f>
        <v>2</v>
      </c>
      <c r="J131">
        <f t="shared" ref="J131:J194" si="15">F131-H131</f>
        <v>1</v>
      </c>
      <c r="K131">
        <f t="shared" ref="K131:K194" si="16">E131+F131</f>
        <v>5</v>
      </c>
      <c r="L131">
        <f t="shared" ref="L131:L194" si="17">E131-F131</f>
        <v>1</v>
      </c>
    </row>
    <row r="132" spans="1:12" x14ac:dyDescent="0.25">
      <c r="A132" s="1">
        <v>25</v>
      </c>
      <c r="B132" s="2">
        <v>41550</v>
      </c>
      <c r="C132" t="s">
        <v>25</v>
      </c>
      <c r="D132" t="s">
        <v>4</v>
      </c>
      <c r="E132">
        <v>2</v>
      </c>
      <c r="F132">
        <v>0</v>
      </c>
      <c r="G132">
        <v>2</v>
      </c>
      <c r="H132">
        <v>0</v>
      </c>
      <c r="I132">
        <f t="shared" si="14"/>
        <v>0</v>
      </c>
      <c r="J132">
        <f t="shared" si="15"/>
        <v>0</v>
      </c>
      <c r="K132">
        <f t="shared" si="16"/>
        <v>2</v>
      </c>
      <c r="L132">
        <f t="shared" si="17"/>
        <v>2</v>
      </c>
    </row>
    <row r="133" spans="1:12" x14ac:dyDescent="0.25">
      <c r="A133" s="1">
        <v>25</v>
      </c>
      <c r="B133" s="2">
        <v>41549</v>
      </c>
      <c r="C133" t="s">
        <v>22</v>
      </c>
      <c r="D133" t="s">
        <v>12</v>
      </c>
      <c r="E133">
        <v>4</v>
      </c>
      <c r="F133">
        <v>0</v>
      </c>
      <c r="G133">
        <v>4</v>
      </c>
      <c r="H133">
        <v>0</v>
      </c>
      <c r="I133">
        <f t="shared" si="14"/>
        <v>0</v>
      </c>
      <c r="J133">
        <f t="shared" si="15"/>
        <v>0</v>
      </c>
      <c r="K133">
        <f t="shared" si="16"/>
        <v>4</v>
      </c>
      <c r="L133">
        <f t="shared" si="17"/>
        <v>4</v>
      </c>
    </row>
    <row r="134" spans="1:12" x14ac:dyDescent="0.25">
      <c r="A134" s="1">
        <v>25</v>
      </c>
      <c r="B134" s="2">
        <v>41551</v>
      </c>
      <c r="C134" t="s">
        <v>23</v>
      </c>
      <c r="D134" t="s">
        <v>10</v>
      </c>
      <c r="E134">
        <v>3</v>
      </c>
      <c r="F134">
        <v>1</v>
      </c>
      <c r="G134">
        <v>2</v>
      </c>
      <c r="H134">
        <v>1</v>
      </c>
      <c r="I134">
        <f t="shared" si="14"/>
        <v>1</v>
      </c>
      <c r="J134">
        <f t="shared" si="15"/>
        <v>0</v>
      </c>
      <c r="K134">
        <f t="shared" si="16"/>
        <v>4</v>
      </c>
      <c r="L134">
        <f t="shared" si="17"/>
        <v>2</v>
      </c>
    </row>
    <row r="135" spans="1:12" x14ac:dyDescent="0.25">
      <c r="A135" s="1">
        <v>25</v>
      </c>
      <c r="B135" s="2">
        <v>41550</v>
      </c>
      <c r="C135" t="s">
        <v>15</v>
      </c>
      <c r="D135" t="s">
        <v>18</v>
      </c>
      <c r="E135">
        <v>0</v>
      </c>
      <c r="F135">
        <v>2</v>
      </c>
      <c r="G135">
        <v>0</v>
      </c>
      <c r="H135">
        <v>1</v>
      </c>
      <c r="I135">
        <f t="shared" si="14"/>
        <v>0</v>
      </c>
      <c r="J135">
        <f t="shared" si="15"/>
        <v>1</v>
      </c>
      <c r="K135">
        <f t="shared" si="16"/>
        <v>2</v>
      </c>
      <c r="L135">
        <f t="shared" si="17"/>
        <v>-2</v>
      </c>
    </row>
    <row r="136" spans="1:12" x14ac:dyDescent="0.25">
      <c r="A136" s="1">
        <v>25</v>
      </c>
      <c r="B136" s="2">
        <v>41542</v>
      </c>
      <c r="C136" t="s">
        <v>7</v>
      </c>
      <c r="D136" t="s">
        <v>0</v>
      </c>
      <c r="E136">
        <v>1</v>
      </c>
      <c r="F136">
        <v>1</v>
      </c>
      <c r="G136">
        <v>1</v>
      </c>
      <c r="H136">
        <v>1</v>
      </c>
      <c r="I136">
        <f t="shared" si="14"/>
        <v>0</v>
      </c>
      <c r="J136">
        <f t="shared" si="15"/>
        <v>0</v>
      </c>
      <c r="K136">
        <f t="shared" si="16"/>
        <v>2</v>
      </c>
      <c r="L136">
        <f t="shared" si="17"/>
        <v>0</v>
      </c>
    </row>
    <row r="137" spans="1:12" x14ac:dyDescent="0.25">
      <c r="A137" s="1">
        <v>25</v>
      </c>
      <c r="B137" s="2">
        <v>41550</v>
      </c>
      <c r="C137" t="s">
        <v>5</v>
      </c>
      <c r="D137" t="s">
        <v>6</v>
      </c>
      <c r="E137">
        <v>1</v>
      </c>
      <c r="F137">
        <v>1</v>
      </c>
      <c r="G137">
        <v>1</v>
      </c>
      <c r="H137">
        <v>1</v>
      </c>
      <c r="I137">
        <f t="shared" si="14"/>
        <v>0</v>
      </c>
      <c r="J137">
        <f t="shared" si="15"/>
        <v>0</v>
      </c>
      <c r="K137">
        <f t="shared" si="16"/>
        <v>2</v>
      </c>
      <c r="L137">
        <f t="shared" si="17"/>
        <v>0</v>
      </c>
    </row>
    <row r="138" spans="1:12" x14ac:dyDescent="0.25">
      <c r="A138" s="1">
        <v>25</v>
      </c>
      <c r="B138" s="2">
        <v>41549</v>
      </c>
      <c r="C138" t="s">
        <v>13</v>
      </c>
      <c r="D138" t="s">
        <v>2</v>
      </c>
      <c r="E138">
        <v>1</v>
      </c>
      <c r="F138">
        <v>0</v>
      </c>
      <c r="G138">
        <v>1</v>
      </c>
      <c r="H138">
        <v>0</v>
      </c>
      <c r="I138">
        <f t="shared" si="14"/>
        <v>0</v>
      </c>
      <c r="J138">
        <f t="shared" si="15"/>
        <v>0</v>
      </c>
      <c r="K138">
        <f t="shared" si="16"/>
        <v>1</v>
      </c>
      <c r="L138">
        <f t="shared" si="17"/>
        <v>1</v>
      </c>
    </row>
    <row r="139" spans="1:12" x14ac:dyDescent="0.25">
      <c r="A139" s="1">
        <v>25</v>
      </c>
      <c r="B139" s="2">
        <v>41548</v>
      </c>
      <c r="C139" t="s">
        <v>11</v>
      </c>
      <c r="D139" t="s">
        <v>16</v>
      </c>
      <c r="E139">
        <v>1</v>
      </c>
      <c r="F139">
        <v>2</v>
      </c>
      <c r="G139">
        <v>1</v>
      </c>
      <c r="H139">
        <v>0</v>
      </c>
      <c r="I139">
        <f t="shared" si="14"/>
        <v>0</v>
      </c>
      <c r="J139">
        <f t="shared" si="15"/>
        <v>2</v>
      </c>
      <c r="K139">
        <f t="shared" si="16"/>
        <v>3</v>
      </c>
      <c r="L139">
        <f t="shared" si="17"/>
        <v>-1</v>
      </c>
    </row>
    <row r="140" spans="1:12" x14ac:dyDescent="0.25">
      <c r="A140" s="1">
        <v>25</v>
      </c>
      <c r="B140" s="2">
        <v>41550</v>
      </c>
      <c r="C140" t="s">
        <v>9</v>
      </c>
      <c r="D140" t="s">
        <v>21</v>
      </c>
      <c r="E140">
        <v>3</v>
      </c>
      <c r="F140">
        <v>0</v>
      </c>
      <c r="G140">
        <v>1</v>
      </c>
      <c r="H140">
        <v>0</v>
      </c>
      <c r="I140">
        <f t="shared" si="14"/>
        <v>2</v>
      </c>
      <c r="J140">
        <f t="shared" si="15"/>
        <v>0</v>
      </c>
      <c r="K140">
        <f t="shared" si="16"/>
        <v>3</v>
      </c>
      <c r="L140">
        <f t="shared" si="17"/>
        <v>3</v>
      </c>
    </row>
    <row r="141" spans="1:12" x14ac:dyDescent="0.25">
      <c r="A141" s="1">
        <v>25</v>
      </c>
      <c r="B141" s="2">
        <v>41550</v>
      </c>
      <c r="C141" t="s">
        <v>1</v>
      </c>
      <c r="D141" t="s">
        <v>8</v>
      </c>
      <c r="E141">
        <v>2</v>
      </c>
      <c r="F141">
        <v>1</v>
      </c>
      <c r="G141">
        <v>1</v>
      </c>
      <c r="H141">
        <v>1</v>
      </c>
      <c r="I141">
        <f t="shared" si="14"/>
        <v>1</v>
      </c>
      <c r="J141">
        <f t="shared" si="15"/>
        <v>0</v>
      </c>
      <c r="K141">
        <f t="shared" si="16"/>
        <v>3</v>
      </c>
      <c r="L141">
        <f t="shared" si="17"/>
        <v>1</v>
      </c>
    </row>
    <row r="142" spans="1:12" x14ac:dyDescent="0.25">
      <c r="A142" s="1">
        <v>24</v>
      </c>
      <c r="B142" s="2">
        <v>41546</v>
      </c>
      <c r="C142" t="s">
        <v>26</v>
      </c>
      <c r="D142" t="s">
        <v>17</v>
      </c>
      <c r="E142">
        <v>4</v>
      </c>
      <c r="F142">
        <v>0</v>
      </c>
      <c r="G142">
        <v>3</v>
      </c>
      <c r="H142">
        <v>0</v>
      </c>
      <c r="I142">
        <f t="shared" si="14"/>
        <v>1</v>
      </c>
      <c r="J142">
        <f t="shared" si="15"/>
        <v>0</v>
      </c>
      <c r="K142">
        <f t="shared" si="16"/>
        <v>4</v>
      </c>
      <c r="L142">
        <f t="shared" si="17"/>
        <v>4</v>
      </c>
    </row>
    <row r="143" spans="1:12" x14ac:dyDescent="0.25">
      <c r="A143" s="1">
        <v>24</v>
      </c>
      <c r="B143" s="2">
        <v>41546</v>
      </c>
      <c r="C143" t="s">
        <v>0</v>
      </c>
      <c r="D143" t="s">
        <v>9</v>
      </c>
      <c r="E143">
        <v>3</v>
      </c>
      <c r="F143">
        <v>1</v>
      </c>
      <c r="G143">
        <v>2</v>
      </c>
      <c r="H143">
        <v>1</v>
      </c>
      <c r="I143">
        <f t="shared" si="14"/>
        <v>1</v>
      </c>
      <c r="J143">
        <f t="shared" si="15"/>
        <v>0</v>
      </c>
      <c r="K143">
        <f t="shared" si="16"/>
        <v>4</v>
      </c>
      <c r="L143">
        <f t="shared" si="17"/>
        <v>2</v>
      </c>
    </row>
    <row r="144" spans="1:12" x14ac:dyDescent="0.25">
      <c r="A144" s="1">
        <v>24</v>
      </c>
      <c r="B144" s="2">
        <v>41546</v>
      </c>
      <c r="C144" t="s">
        <v>2</v>
      </c>
      <c r="D144" t="s">
        <v>1</v>
      </c>
      <c r="E144">
        <v>3</v>
      </c>
      <c r="F144">
        <v>5</v>
      </c>
      <c r="G144">
        <v>0</v>
      </c>
      <c r="H144">
        <v>3</v>
      </c>
      <c r="I144">
        <f t="shared" si="14"/>
        <v>3</v>
      </c>
      <c r="J144">
        <f t="shared" si="15"/>
        <v>2</v>
      </c>
      <c r="K144">
        <f t="shared" si="16"/>
        <v>8</v>
      </c>
      <c r="L144">
        <f t="shared" si="17"/>
        <v>-2</v>
      </c>
    </row>
    <row r="145" spans="1:12" x14ac:dyDescent="0.25">
      <c r="A145" s="1">
        <v>24</v>
      </c>
      <c r="B145" s="2">
        <v>41546</v>
      </c>
      <c r="C145" t="s">
        <v>4</v>
      </c>
      <c r="D145" t="s">
        <v>3</v>
      </c>
      <c r="E145">
        <v>0</v>
      </c>
      <c r="F145">
        <v>0</v>
      </c>
      <c r="G145">
        <v>0</v>
      </c>
      <c r="H145">
        <v>0</v>
      </c>
      <c r="I145">
        <f t="shared" si="14"/>
        <v>0</v>
      </c>
      <c r="J145">
        <f t="shared" si="15"/>
        <v>0</v>
      </c>
      <c r="K145">
        <f t="shared" si="16"/>
        <v>0</v>
      </c>
      <c r="L145">
        <f t="shared" si="17"/>
        <v>0</v>
      </c>
    </row>
    <row r="146" spans="1:12" x14ac:dyDescent="0.25">
      <c r="A146" s="1">
        <v>24</v>
      </c>
      <c r="B146" s="2">
        <v>41546</v>
      </c>
      <c r="C146" t="s">
        <v>6</v>
      </c>
      <c r="D146" t="s">
        <v>11</v>
      </c>
      <c r="E146">
        <v>0</v>
      </c>
      <c r="F146">
        <v>1</v>
      </c>
      <c r="G146">
        <v>0</v>
      </c>
      <c r="H146">
        <v>1</v>
      </c>
      <c r="I146">
        <f t="shared" si="14"/>
        <v>0</v>
      </c>
      <c r="J146">
        <f t="shared" si="15"/>
        <v>0</v>
      </c>
      <c r="K146">
        <f t="shared" si="16"/>
        <v>1</v>
      </c>
      <c r="L146">
        <f t="shared" si="17"/>
        <v>-1</v>
      </c>
    </row>
    <row r="147" spans="1:12" x14ac:dyDescent="0.25">
      <c r="A147" s="1">
        <v>24</v>
      </c>
      <c r="B147" s="2">
        <v>41546</v>
      </c>
      <c r="C147" t="s">
        <v>18</v>
      </c>
      <c r="D147" t="s">
        <v>7</v>
      </c>
      <c r="E147">
        <v>4</v>
      </c>
      <c r="F147">
        <v>1</v>
      </c>
      <c r="G147">
        <v>3</v>
      </c>
      <c r="H147">
        <v>1</v>
      </c>
      <c r="I147">
        <f t="shared" si="14"/>
        <v>1</v>
      </c>
      <c r="J147">
        <f t="shared" si="15"/>
        <v>0</v>
      </c>
      <c r="K147">
        <f t="shared" si="16"/>
        <v>5</v>
      </c>
      <c r="L147">
        <f t="shared" si="17"/>
        <v>3</v>
      </c>
    </row>
    <row r="148" spans="1:12" x14ac:dyDescent="0.25">
      <c r="A148" s="1">
        <v>24</v>
      </c>
      <c r="B148" s="2">
        <v>41545</v>
      </c>
      <c r="C148" t="s">
        <v>8</v>
      </c>
      <c r="D148" t="s">
        <v>5</v>
      </c>
      <c r="E148">
        <v>1</v>
      </c>
      <c r="F148">
        <v>2</v>
      </c>
      <c r="G148">
        <v>1</v>
      </c>
      <c r="H148">
        <v>0</v>
      </c>
      <c r="I148">
        <f t="shared" si="14"/>
        <v>0</v>
      </c>
      <c r="J148">
        <f t="shared" si="15"/>
        <v>2</v>
      </c>
      <c r="K148">
        <f t="shared" si="16"/>
        <v>3</v>
      </c>
      <c r="L148">
        <f t="shared" si="17"/>
        <v>-1</v>
      </c>
    </row>
    <row r="149" spans="1:12" x14ac:dyDescent="0.25">
      <c r="A149" s="1">
        <v>24</v>
      </c>
      <c r="B149" s="2">
        <v>41546</v>
      </c>
      <c r="C149" t="s">
        <v>10</v>
      </c>
      <c r="D149" t="s">
        <v>19</v>
      </c>
      <c r="E149">
        <v>1</v>
      </c>
      <c r="F149">
        <v>2</v>
      </c>
      <c r="G149">
        <v>1</v>
      </c>
      <c r="H149">
        <v>1</v>
      </c>
      <c r="I149">
        <f t="shared" si="14"/>
        <v>0</v>
      </c>
      <c r="J149">
        <f t="shared" si="15"/>
        <v>1</v>
      </c>
      <c r="K149">
        <f t="shared" si="16"/>
        <v>3</v>
      </c>
      <c r="L149">
        <f t="shared" si="17"/>
        <v>-1</v>
      </c>
    </row>
    <row r="150" spans="1:12" x14ac:dyDescent="0.25">
      <c r="A150" s="1">
        <v>24</v>
      </c>
      <c r="B150" s="2">
        <v>41545</v>
      </c>
      <c r="C150" t="s">
        <v>16</v>
      </c>
      <c r="D150" t="s">
        <v>15</v>
      </c>
      <c r="E150">
        <v>3</v>
      </c>
      <c r="F150">
        <v>0</v>
      </c>
      <c r="G150">
        <v>0</v>
      </c>
      <c r="H150">
        <v>0</v>
      </c>
      <c r="I150">
        <f t="shared" si="14"/>
        <v>3</v>
      </c>
      <c r="J150">
        <f t="shared" si="15"/>
        <v>0</v>
      </c>
      <c r="K150">
        <f t="shared" si="16"/>
        <v>3</v>
      </c>
      <c r="L150">
        <f t="shared" si="17"/>
        <v>3</v>
      </c>
    </row>
    <row r="151" spans="1:12" x14ac:dyDescent="0.25">
      <c r="A151" s="1">
        <v>24</v>
      </c>
      <c r="B151" s="2">
        <v>41546</v>
      </c>
      <c r="C151" t="s">
        <v>21</v>
      </c>
      <c r="D151" t="s">
        <v>13</v>
      </c>
      <c r="E151">
        <v>0</v>
      </c>
      <c r="F151">
        <v>1</v>
      </c>
      <c r="G151">
        <v>0</v>
      </c>
      <c r="H151">
        <v>0</v>
      </c>
      <c r="I151">
        <f t="shared" si="14"/>
        <v>0</v>
      </c>
      <c r="J151">
        <f t="shared" si="15"/>
        <v>1</v>
      </c>
      <c r="K151">
        <f t="shared" si="16"/>
        <v>1</v>
      </c>
      <c r="L151">
        <f t="shared" si="17"/>
        <v>-1</v>
      </c>
    </row>
    <row r="152" spans="1:12" x14ac:dyDescent="0.25">
      <c r="A152" s="1">
        <v>23</v>
      </c>
      <c r="B152" s="2">
        <v>41539</v>
      </c>
      <c r="C152" t="s">
        <v>24</v>
      </c>
      <c r="D152" t="s">
        <v>13</v>
      </c>
      <c r="E152">
        <v>0</v>
      </c>
      <c r="F152">
        <v>0</v>
      </c>
      <c r="G152">
        <v>0</v>
      </c>
      <c r="H152">
        <v>0</v>
      </c>
      <c r="I152">
        <f t="shared" si="14"/>
        <v>0</v>
      </c>
      <c r="J152">
        <f t="shared" si="15"/>
        <v>0</v>
      </c>
      <c r="K152">
        <f t="shared" si="16"/>
        <v>0</v>
      </c>
      <c r="L152">
        <f t="shared" si="17"/>
        <v>0</v>
      </c>
    </row>
    <row r="153" spans="1:12" x14ac:dyDescent="0.25">
      <c r="A153" s="1">
        <v>23</v>
      </c>
      <c r="B153" s="2">
        <v>41539</v>
      </c>
      <c r="C153" t="s">
        <v>0</v>
      </c>
      <c r="D153" t="s">
        <v>3</v>
      </c>
      <c r="E153">
        <v>2</v>
      </c>
      <c r="F153">
        <v>1</v>
      </c>
      <c r="G153">
        <v>2</v>
      </c>
      <c r="H153">
        <v>0</v>
      </c>
      <c r="I153">
        <f t="shared" si="14"/>
        <v>0</v>
      </c>
      <c r="J153">
        <f t="shared" si="15"/>
        <v>1</v>
      </c>
      <c r="K153">
        <f t="shared" si="16"/>
        <v>3</v>
      </c>
      <c r="L153">
        <f t="shared" si="17"/>
        <v>1</v>
      </c>
    </row>
    <row r="154" spans="1:12" x14ac:dyDescent="0.25">
      <c r="A154" s="1">
        <v>23</v>
      </c>
      <c r="B154" s="2">
        <v>41539</v>
      </c>
      <c r="C154" t="s">
        <v>2</v>
      </c>
      <c r="D154" t="s">
        <v>11</v>
      </c>
      <c r="E154">
        <v>1</v>
      </c>
      <c r="F154">
        <v>0</v>
      </c>
      <c r="G154">
        <v>1</v>
      </c>
      <c r="H154">
        <v>0</v>
      </c>
      <c r="I154">
        <f t="shared" si="14"/>
        <v>0</v>
      </c>
      <c r="J154">
        <f t="shared" si="15"/>
        <v>0</v>
      </c>
      <c r="K154">
        <f t="shared" si="16"/>
        <v>1</v>
      </c>
      <c r="L154">
        <f t="shared" si="17"/>
        <v>1</v>
      </c>
    </row>
    <row r="155" spans="1:12" x14ac:dyDescent="0.25">
      <c r="A155" s="1">
        <v>23</v>
      </c>
      <c r="B155" s="2">
        <v>41539</v>
      </c>
      <c r="C155" t="s">
        <v>6</v>
      </c>
      <c r="D155" t="s">
        <v>4</v>
      </c>
      <c r="E155">
        <v>1</v>
      </c>
      <c r="F155">
        <v>2</v>
      </c>
      <c r="G155">
        <v>1</v>
      </c>
      <c r="H155">
        <v>0</v>
      </c>
      <c r="I155">
        <f t="shared" si="14"/>
        <v>0</v>
      </c>
      <c r="J155">
        <f t="shared" si="15"/>
        <v>2</v>
      </c>
      <c r="K155">
        <f t="shared" si="16"/>
        <v>3</v>
      </c>
      <c r="L155">
        <f t="shared" si="17"/>
        <v>-1</v>
      </c>
    </row>
    <row r="156" spans="1:12" x14ac:dyDescent="0.25">
      <c r="A156" s="1">
        <v>23</v>
      </c>
      <c r="B156" s="2">
        <v>41539</v>
      </c>
      <c r="C156" t="s">
        <v>17</v>
      </c>
      <c r="D156" t="s">
        <v>19</v>
      </c>
      <c r="E156">
        <v>0</v>
      </c>
      <c r="F156">
        <v>0</v>
      </c>
      <c r="G156">
        <v>0</v>
      </c>
      <c r="H156">
        <v>0</v>
      </c>
      <c r="I156">
        <f t="shared" si="14"/>
        <v>0</v>
      </c>
      <c r="J156">
        <f t="shared" si="15"/>
        <v>0</v>
      </c>
      <c r="K156">
        <f t="shared" si="16"/>
        <v>0</v>
      </c>
      <c r="L156">
        <f t="shared" si="17"/>
        <v>0</v>
      </c>
    </row>
    <row r="157" spans="1:12" x14ac:dyDescent="0.25">
      <c r="A157" s="1">
        <v>23</v>
      </c>
      <c r="B157" s="2">
        <v>41538</v>
      </c>
      <c r="C157" t="s">
        <v>5</v>
      </c>
      <c r="D157" t="s">
        <v>15</v>
      </c>
      <c r="E157">
        <v>1</v>
      </c>
      <c r="F157">
        <v>1</v>
      </c>
      <c r="G157">
        <v>0</v>
      </c>
      <c r="H157">
        <v>1</v>
      </c>
      <c r="I157">
        <f t="shared" si="14"/>
        <v>1</v>
      </c>
      <c r="J157">
        <f t="shared" si="15"/>
        <v>0</v>
      </c>
      <c r="K157">
        <f t="shared" si="16"/>
        <v>2</v>
      </c>
      <c r="L157">
        <f t="shared" si="17"/>
        <v>0</v>
      </c>
    </row>
    <row r="158" spans="1:12" x14ac:dyDescent="0.25">
      <c r="A158" s="1">
        <v>23</v>
      </c>
      <c r="B158" s="2">
        <v>41539</v>
      </c>
      <c r="C158" t="s">
        <v>8</v>
      </c>
      <c r="D158" t="s">
        <v>21</v>
      </c>
      <c r="E158">
        <v>1</v>
      </c>
      <c r="F158">
        <v>0</v>
      </c>
      <c r="G158">
        <v>0</v>
      </c>
      <c r="H158">
        <v>0</v>
      </c>
      <c r="I158">
        <f t="shared" si="14"/>
        <v>1</v>
      </c>
      <c r="J158">
        <f t="shared" si="15"/>
        <v>0</v>
      </c>
      <c r="K158">
        <f t="shared" si="16"/>
        <v>1</v>
      </c>
      <c r="L158">
        <f t="shared" si="17"/>
        <v>1</v>
      </c>
    </row>
    <row r="159" spans="1:12" x14ac:dyDescent="0.25">
      <c r="A159" s="1">
        <v>23</v>
      </c>
      <c r="B159" s="2">
        <v>41539</v>
      </c>
      <c r="C159" t="s">
        <v>10</v>
      </c>
      <c r="D159" t="s">
        <v>12</v>
      </c>
      <c r="E159">
        <v>0</v>
      </c>
      <c r="F159">
        <v>1</v>
      </c>
      <c r="G159">
        <v>0</v>
      </c>
      <c r="H159">
        <v>0</v>
      </c>
      <c r="I159">
        <f t="shared" si="14"/>
        <v>0</v>
      </c>
      <c r="J159">
        <f t="shared" si="15"/>
        <v>1</v>
      </c>
      <c r="K159">
        <f t="shared" si="16"/>
        <v>1</v>
      </c>
      <c r="L159">
        <f t="shared" si="17"/>
        <v>-1</v>
      </c>
    </row>
    <row r="160" spans="1:12" x14ac:dyDescent="0.25">
      <c r="A160" s="1">
        <v>23</v>
      </c>
      <c r="B160" s="2">
        <v>41539</v>
      </c>
      <c r="C160" t="s">
        <v>16</v>
      </c>
      <c r="D160" t="s">
        <v>18</v>
      </c>
      <c r="E160">
        <v>0</v>
      </c>
      <c r="F160">
        <v>0</v>
      </c>
      <c r="G160">
        <v>0</v>
      </c>
      <c r="H160">
        <v>0</v>
      </c>
      <c r="I160">
        <f t="shared" si="14"/>
        <v>0</v>
      </c>
      <c r="J160">
        <f t="shared" si="15"/>
        <v>0</v>
      </c>
      <c r="K160">
        <f t="shared" si="16"/>
        <v>0</v>
      </c>
      <c r="L160">
        <f t="shared" si="17"/>
        <v>0</v>
      </c>
    </row>
    <row r="161" spans="1:12" x14ac:dyDescent="0.25">
      <c r="A161" s="1">
        <v>23</v>
      </c>
      <c r="B161" s="2">
        <v>41539</v>
      </c>
      <c r="C161" t="s">
        <v>9</v>
      </c>
      <c r="D161" t="s">
        <v>7</v>
      </c>
      <c r="E161">
        <v>2</v>
      </c>
      <c r="F161">
        <v>1</v>
      </c>
      <c r="G161">
        <v>2</v>
      </c>
      <c r="H161">
        <v>0</v>
      </c>
      <c r="I161">
        <f t="shared" si="14"/>
        <v>0</v>
      </c>
      <c r="J161">
        <f t="shared" si="15"/>
        <v>1</v>
      </c>
      <c r="K161">
        <f t="shared" si="16"/>
        <v>3</v>
      </c>
      <c r="L161">
        <f t="shared" si="17"/>
        <v>1</v>
      </c>
    </row>
    <row r="162" spans="1:12" x14ac:dyDescent="0.25">
      <c r="A162" s="1">
        <v>22</v>
      </c>
      <c r="B162" s="2">
        <v>41536</v>
      </c>
      <c r="C162" t="s">
        <v>22</v>
      </c>
      <c r="D162" t="s">
        <v>6</v>
      </c>
      <c r="E162">
        <v>3</v>
      </c>
      <c r="F162">
        <v>0</v>
      </c>
      <c r="G162">
        <v>1</v>
      </c>
      <c r="H162">
        <v>0</v>
      </c>
      <c r="I162">
        <f t="shared" si="14"/>
        <v>2</v>
      </c>
      <c r="J162">
        <f t="shared" si="15"/>
        <v>0</v>
      </c>
      <c r="K162">
        <f t="shared" si="16"/>
        <v>3</v>
      </c>
      <c r="L162">
        <f t="shared" si="17"/>
        <v>3</v>
      </c>
    </row>
    <row r="163" spans="1:12" x14ac:dyDescent="0.25">
      <c r="A163" s="1">
        <v>22</v>
      </c>
      <c r="B163" s="2">
        <v>41537</v>
      </c>
      <c r="C163" t="s">
        <v>4</v>
      </c>
      <c r="D163" t="s">
        <v>10</v>
      </c>
      <c r="E163">
        <v>2</v>
      </c>
      <c r="F163">
        <v>0</v>
      </c>
      <c r="G163">
        <v>0</v>
      </c>
      <c r="H163">
        <v>0</v>
      </c>
      <c r="I163">
        <f t="shared" si="14"/>
        <v>2</v>
      </c>
      <c r="J163">
        <f t="shared" si="15"/>
        <v>0</v>
      </c>
      <c r="K163">
        <f t="shared" si="16"/>
        <v>2</v>
      </c>
      <c r="L163">
        <f t="shared" si="17"/>
        <v>2</v>
      </c>
    </row>
    <row r="164" spans="1:12" x14ac:dyDescent="0.25">
      <c r="A164" s="1">
        <v>22</v>
      </c>
      <c r="B164" s="2">
        <v>41536</v>
      </c>
      <c r="C164" t="s">
        <v>15</v>
      </c>
      <c r="D164" t="s">
        <v>8</v>
      </c>
      <c r="E164">
        <v>2</v>
      </c>
      <c r="F164">
        <v>2</v>
      </c>
      <c r="G164">
        <v>1</v>
      </c>
      <c r="H164">
        <v>1</v>
      </c>
      <c r="I164">
        <f t="shared" si="14"/>
        <v>1</v>
      </c>
      <c r="J164">
        <f t="shared" si="15"/>
        <v>1</v>
      </c>
      <c r="K164">
        <f t="shared" si="16"/>
        <v>4</v>
      </c>
      <c r="L164">
        <f t="shared" si="17"/>
        <v>0</v>
      </c>
    </row>
    <row r="165" spans="1:12" x14ac:dyDescent="0.25">
      <c r="A165" s="1">
        <v>22</v>
      </c>
      <c r="B165" s="2">
        <v>41536</v>
      </c>
      <c r="C165" t="s">
        <v>7</v>
      </c>
      <c r="D165" t="s">
        <v>5</v>
      </c>
      <c r="E165">
        <v>1</v>
      </c>
      <c r="F165">
        <v>2</v>
      </c>
      <c r="G165">
        <v>1</v>
      </c>
      <c r="H165">
        <v>1</v>
      </c>
      <c r="I165">
        <f t="shared" si="14"/>
        <v>0</v>
      </c>
      <c r="J165">
        <f t="shared" si="15"/>
        <v>1</v>
      </c>
      <c r="K165">
        <f t="shared" si="16"/>
        <v>3</v>
      </c>
      <c r="L165">
        <f t="shared" si="17"/>
        <v>-1</v>
      </c>
    </row>
    <row r="166" spans="1:12" x14ac:dyDescent="0.25">
      <c r="A166" s="1">
        <v>22</v>
      </c>
      <c r="B166" s="2">
        <v>41536</v>
      </c>
      <c r="C166" t="s">
        <v>18</v>
      </c>
      <c r="D166" t="s">
        <v>2</v>
      </c>
      <c r="E166">
        <v>2</v>
      </c>
      <c r="F166">
        <v>4</v>
      </c>
      <c r="G166">
        <v>2</v>
      </c>
      <c r="H166">
        <v>1</v>
      </c>
      <c r="I166">
        <f t="shared" si="14"/>
        <v>0</v>
      </c>
      <c r="J166">
        <f t="shared" si="15"/>
        <v>3</v>
      </c>
      <c r="K166">
        <f t="shared" si="16"/>
        <v>6</v>
      </c>
      <c r="L166">
        <f t="shared" si="17"/>
        <v>-2</v>
      </c>
    </row>
    <row r="167" spans="1:12" x14ac:dyDescent="0.25">
      <c r="A167" s="1">
        <v>22</v>
      </c>
      <c r="B167" s="2">
        <v>41535</v>
      </c>
      <c r="C167" t="s">
        <v>13</v>
      </c>
      <c r="D167" t="s">
        <v>9</v>
      </c>
      <c r="E167">
        <v>1</v>
      </c>
      <c r="F167">
        <v>1</v>
      </c>
      <c r="G167">
        <v>0</v>
      </c>
      <c r="H167">
        <v>0</v>
      </c>
      <c r="I167">
        <f t="shared" si="14"/>
        <v>1</v>
      </c>
      <c r="J167">
        <f t="shared" si="15"/>
        <v>1</v>
      </c>
      <c r="K167">
        <f t="shared" si="16"/>
        <v>2</v>
      </c>
      <c r="L167">
        <f t="shared" si="17"/>
        <v>0</v>
      </c>
    </row>
    <row r="168" spans="1:12" x14ac:dyDescent="0.25">
      <c r="A168" s="1">
        <v>22</v>
      </c>
      <c r="B168" s="2">
        <v>41536</v>
      </c>
      <c r="C168" t="s">
        <v>11</v>
      </c>
      <c r="D168" t="s">
        <v>17</v>
      </c>
      <c r="E168">
        <v>2</v>
      </c>
      <c r="F168">
        <v>0</v>
      </c>
      <c r="G168">
        <v>0</v>
      </c>
      <c r="H168">
        <v>0</v>
      </c>
      <c r="I168">
        <f t="shared" si="14"/>
        <v>2</v>
      </c>
      <c r="J168">
        <f t="shared" si="15"/>
        <v>0</v>
      </c>
      <c r="K168">
        <f t="shared" si="16"/>
        <v>2</v>
      </c>
      <c r="L168">
        <f t="shared" si="17"/>
        <v>2</v>
      </c>
    </row>
    <row r="169" spans="1:12" x14ac:dyDescent="0.25">
      <c r="A169" s="1">
        <v>22</v>
      </c>
      <c r="B169" s="2">
        <v>41537</v>
      </c>
      <c r="C169" t="s">
        <v>12</v>
      </c>
      <c r="D169" t="s">
        <v>16</v>
      </c>
      <c r="E169">
        <v>3</v>
      </c>
      <c r="F169">
        <v>0</v>
      </c>
      <c r="G169">
        <v>3</v>
      </c>
      <c r="H169">
        <v>0</v>
      </c>
      <c r="I169">
        <f t="shared" si="14"/>
        <v>0</v>
      </c>
      <c r="J169">
        <f t="shared" si="15"/>
        <v>0</v>
      </c>
      <c r="K169">
        <f t="shared" si="16"/>
        <v>3</v>
      </c>
      <c r="L169">
        <f t="shared" si="17"/>
        <v>3</v>
      </c>
    </row>
    <row r="170" spans="1:12" x14ac:dyDescent="0.25">
      <c r="A170" s="1">
        <v>22</v>
      </c>
      <c r="B170" s="2">
        <v>41536</v>
      </c>
      <c r="C170" t="s">
        <v>21</v>
      </c>
      <c r="D170" t="s">
        <v>0</v>
      </c>
      <c r="E170">
        <v>1</v>
      </c>
      <c r="F170">
        <v>0</v>
      </c>
      <c r="G170">
        <v>1</v>
      </c>
      <c r="H170">
        <v>0</v>
      </c>
      <c r="I170">
        <f t="shared" si="14"/>
        <v>0</v>
      </c>
      <c r="J170">
        <f t="shared" si="15"/>
        <v>0</v>
      </c>
      <c r="K170">
        <f t="shared" si="16"/>
        <v>1</v>
      </c>
      <c r="L170">
        <f t="shared" si="17"/>
        <v>1</v>
      </c>
    </row>
    <row r="171" spans="1:12" x14ac:dyDescent="0.25">
      <c r="A171" s="1">
        <v>22</v>
      </c>
      <c r="B171" s="2">
        <v>41535</v>
      </c>
      <c r="C171" t="s">
        <v>3</v>
      </c>
      <c r="D171" t="s">
        <v>1</v>
      </c>
      <c r="E171">
        <v>1</v>
      </c>
      <c r="F171">
        <v>2</v>
      </c>
      <c r="G171">
        <v>1</v>
      </c>
      <c r="H171">
        <v>0</v>
      </c>
      <c r="I171">
        <f t="shared" si="14"/>
        <v>0</v>
      </c>
      <c r="J171">
        <f t="shared" si="15"/>
        <v>2</v>
      </c>
      <c r="K171">
        <f t="shared" si="16"/>
        <v>3</v>
      </c>
      <c r="L171">
        <f t="shared" si="17"/>
        <v>-1</v>
      </c>
    </row>
    <row r="172" spans="1:12" x14ac:dyDescent="0.25">
      <c r="A172" s="1">
        <v>21</v>
      </c>
      <c r="B172" s="2">
        <v>41531</v>
      </c>
      <c r="C172" t="s">
        <v>22</v>
      </c>
      <c r="D172" t="s">
        <v>2</v>
      </c>
      <c r="E172">
        <v>1</v>
      </c>
      <c r="F172">
        <v>0</v>
      </c>
      <c r="G172">
        <v>1</v>
      </c>
      <c r="H172">
        <v>0</v>
      </c>
      <c r="I172">
        <f t="shared" si="14"/>
        <v>0</v>
      </c>
      <c r="J172">
        <f t="shared" si="15"/>
        <v>0</v>
      </c>
      <c r="K172">
        <f t="shared" si="16"/>
        <v>1</v>
      </c>
      <c r="L172">
        <f t="shared" si="17"/>
        <v>1</v>
      </c>
    </row>
    <row r="173" spans="1:12" x14ac:dyDescent="0.25">
      <c r="A173" s="1">
        <v>21</v>
      </c>
      <c r="B173" s="2">
        <v>41532</v>
      </c>
      <c r="C173" t="s">
        <v>24</v>
      </c>
      <c r="D173" t="s">
        <v>16</v>
      </c>
      <c r="E173">
        <v>2</v>
      </c>
      <c r="F173">
        <v>1</v>
      </c>
      <c r="G173">
        <v>1</v>
      </c>
      <c r="H173">
        <v>1</v>
      </c>
      <c r="I173">
        <f t="shared" si="14"/>
        <v>1</v>
      </c>
      <c r="J173">
        <f t="shared" si="15"/>
        <v>0</v>
      </c>
      <c r="K173">
        <f t="shared" si="16"/>
        <v>3</v>
      </c>
      <c r="L173">
        <f t="shared" si="17"/>
        <v>1</v>
      </c>
    </row>
    <row r="174" spans="1:12" x14ac:dyDescent="0.25">
      <c r="A174" s="1">
        <v>21</v>
      </c>
      <c r="B174" s="2">
        <v>41532</v>
      </c>
      <c r="C174" t="s">
        <v>17</v>
      </c>
      <c r="D174" t="s">
        <v>8</v>
      </c>
      <c r="E174">
        <v>1</v>
      </c>
      <c r="F174">
        <v>2</v>
      </c>
      <c r="G174">
        <v>0</v>
      </c>
      <c r="H174">
        <v>0</v>
      </c>
      <c r="I174">
        <f t="shared" si="14"/>
        <v>1</v>
      </c>
      <c r="J174">
        <f t="shared" si="15"/>
        <v>2</v>
      </c>
      <c r="K174">
        <f t="shared" si="16"/>
        <v>3</v>
      </c>
      <c r="L174">
        <f t="shared" si="17"/>
        <v>-1</v>
      </c>
    </row>
    <row r="175" spans="1:12" x14ac:dyDescent="0.25">
      <c r="A175" s="1">
        <v>21</v>
      </c>
      <c r="B175" s="2">
        <v>41532</v>
      </c>
      <c r="C175" t="s">
        <v>15</v>
      </c>
      <c r="D175" t="s">
        <v>4</v>
      </c>
      <c r="E175">
        <v>2</v>
      </c>
      <c r="F175">
        <v>2</v>
      </c>
      <c r="G175">
        <v>0</v>
      </c>
      <c r="H175">
        <v>1</v>
      </c>
      <c r="I175">
        <f t="shared" si="14"/>
        <v>2</v>
      </c>
      <c r="J175">
        <f t="shared" si="15"/>
        <v>1</v>
      </c>
      <c r="K175">
        <f t="shared" si="16"/>
        <v>4</v>
      </c>
      <c r="L175">
        <f t="shared" si="17"/>
        <v>0</v>
      </c>
    </row>
    <row r="176" spans="1:12" x14ac:dyDescent="0.25">
      <c r="A176" s="1">
        <v>21</v>
      </c>
      <c r="B176" s="2">
        <v>41532</v>
      </c>
      <c r="C176" t="s">
        <v>7</v>
      </c>
      <c r="D176" t="s">
        <v>10</v>
      </c>
      <c r="E176">
        <v>0</v>
      </c>
      <c r="F176">
        <v>1</v>
      </c>
      <c r="G176">
        <v>0</v>
      </c>
      <c r="H176">
        <v>0</v>
      </c>
      <c r="I176">
        <f t="shared" si="14"/>
        <v>0</v>
      </c>
      <c r="J176">
        <f t="shared" si="15"/>
        <v>1</v>
      </c>
      <c r="K176">
        <f t="shared" si="16"/>
        <v>1</v>
      </c>
      <c r="L176">
        <f t="shared" si="17"/>
        <v>-1</v>
      </c>
    </row>
    <row r="177" spans="1:12" x14ac:dyDescent="0.25">
      <c r="A177" s="1">
        <v>21</v>
      </c>
      <c r="B177" s="2">
        <v>41532</v>
      </c>
      <c r="C177" t="s">
        <v>5</v>
      </c>
      <c r="D177" t="s">
        <v>12</v>
      </c>
      <c r="E177">
        <v>2</v>
      </c>
      <c r="F177">
        <v>1</v>
      </c>
      <c r="G177">
        <v>0</v>
      </c>
      <c r="H177">
        <v>1</v>
      </c>
      <c r="I177">
        <f t="shared" si="14"/>
        <v>2</v>
      </c>
      <c r="J177">
        <f t="shared" si="15"/>
        <v>0</v>
      </c>
      <c r="K177">
        <f t="shared" si="16"/>
        <v>3</v>
      </c>
      <c r="L177">
        <f t="shared" si="17"/>
        <v>1</v>
      </c>
    </row>
    <row r="178" spans="1:12" x14ac:dyDescent="0.25">
      <c r="A178" s="1">
        <v>21</v>
      </c>
      <c r="B178" s="2">
        <v>41532</v>
      </c>
      <c r="C178" t="s">
        <v>13</v>
      </c>
      <c r="D178" t="s">
        <v>0</v>
      </c>
      <c r="E178">
        <v>0</v>
      </c>
      <c r="F178">
        <v>1</v>
      </c>
      <c r="G178">
        <v>0</v>
      </c>
      <c r="H178">
        <v>0</v>
      </c>
      <c r="I178">
        <f t="shared" si="14"/>
        <v>0</v>
      </c>
      <c r="J178">
        <f t="shared" si="15"/>
        <v>1</v>
      </c>
      <c r="K178">
        <f t="shared" si="16"/>
        <v>1</v>
      </c>
      <c r="L178">
        <f t="shared" si="17"/>
        <v>-1</v>
      </c>
    </row>
    <row r="179" spans="1:12" x14ac:dyDescent="0.25">
      <c r="A179" s="1">
        <v>21</v>
      </c>
      <c r="B179" s="2">
        <v>41532</v>
      </c>
      <c r="C179" t="s">
        <v>11</v>
      </c>
      <c r="D179" t="s">
        <v>18</v>
      </c>
      <c r="E179">
        <v>1</v>
      </c>
      <c r="F179">
        <v>1</v>
      </c>
      <c r="G179">
        <v>0</v>
      </c>
      <c r="H179">
        <v>0</v>
      </c>
      <c r="I179">
        <f t="shared" si="14"/>
        <v>1</v>
      </c>
      <c r="J179">
        <f t="shared" si="15"/>
        <v>1</v>
      </c>
      <c r="K179">
        <f t="shared" si="16"/>
        <v>2</v>
      </c>
      <c r="L179">
        <f t="shared" si="17"/>
        <v>0</v>
      </c>
    </row>
    <row r="180" spans="1:12" x14ac:dyDescent="0.25">
      <c r="A180" s="1">
        <v>21</v>
      </c>
      <c r="B180" s="2">
        <v>41532</v>
      </c>
      <c r="C180" t="s">
        <v>9</v>
      </c>
      <c r="D180" t="s">
        <v>6</v>
      </c>
      <c r="E180">
        <v>1</v>
      </c>
      <c r="F180">
        <v>2</v>
      </c>
      <c r="G180">
        <v>0</v>
      </c>
      <c r="H180">
        <v>1</v>
      </c>
      <c r="I180">
        <f t="shared" si="14"/>
        <v>1</v>
      </c>
      <c r="J180">
        <f t="shared" si="15"/>
        <v>1</v>
      </c>
      <c r="K180">
        <f t="shared" si="16"/>
        <v>3</v>
      </c>
      <c r="L180">
        <f t="shared" si="17"/>
        <v>-1</v>
      </c>
    </row>
    <row r="181" spans="1:12" x14ac:dyDescent="0.25">
      <c r="A181" s="1">
        <v>21</v>
      </c>
      <c r="B181" s="2">
        <v>41532</v>
      </c>
      <c r="C181" t="s">
        <v>3</v>
      </c>
      <c r="D181" t="s">
        <v>21</v>
      </c>
      <c r="E181">
        <v>0</v>
      </c>
      <c r="F181">
        <v>2</v>
      </c>
      <c r="G181">
        <v>0</v>
      </c>
      <c r="H181">
        <v>1</v>
      </c>
      <c r="I181">
        <f t="shared" si="14"/>
        <v>0</v>
      </c>
      <c r="J181">
        <f t="shared" si="15"/>
        <v>1</v>
      </c>
      <c r="K181">
        <f t="shared" si="16"/>
        <v>2</v>
      </c>
      <c r="L181">
        <f t="shared" si="17"/>
        <v>-2</v>
      </c>
    </row>
    <row r="182" spans="1:12" x14ac:dyDescent="0.25">
      <c r="A182" s="1">
        <v>20</v>
      </c>
      <c r="B182" s="2">
        <v>41530</v>
      </c>
      <c r="C182" t="s">
        <v>0</v>
      </c>
      <c r="D182" t="s">
        <v>15</v>
      </c>
      <c r="E182">
        <v>3</v>
      </c>
      <c r="F182">
        <v>0</v>
      </c>
      <c r="G182">
        <v>3</v>
      </c>
      <c r="H182">
        <v>0</v>
      </c>
      <c r="I182">
        <f t="shared" si="14"/>
        <v>0</v>
      </c>
      <c r="J182">
        <f t="shared" si="15"/>
        <v>0</v>
      </c>
      <c r="K182">
        <f t="shared" si="16"/>
        <v>3</v>
      </c>
      <c r="L182">
        <f t="shared" si="17"/>
        <v>3</v>
      </c>
    </row>
    <row r="183" spans="1:12" x14ac:dyDescent="0.25">
      <c r="A183" s="1">
        <v>20</v>
      </c>
      <c r="B183" s="2">
        <v>41528</v>
      </c>
      <c r="C183" t="s">
        <v>2</v>
      </c>
      <c r="D183" t="s">
        <v>5</v>
      </c>
      <c r="E183">
        <v>1</v>
      </c>
      <c r="F183">
        <v>1</v>
      </c>
      <c r="G183">
        <v>1</v>
      </c>
      <c r="H183">
        <v>1</v>
      </c>
      <c r="I183">
        <f t="shared" si="14"/>
        <v>0</v>
      </c>
      <c r="J183">
        <f t="shared" si="15"/>
        <v>0</v>
      </c>
      <c r="K183">
        <f t="shared" si="16"/>
        <v>2</v>
      </c>
      <c r="L183">
        <f t="shared" si="17"/>
        <v>0</v>
      </c>
    </row>
    <row r="184" spans="1:12" x14ac:dyDescent="0.25">
      <c r="A184" s="1">
        <v>20</v>
      </c>
      <c r="B184" s="2">
        <v>41529</v>
      </c>
      <c r="C184" t="s">
        <v>4</v>
      </c>
      <c r="D184" t="s">
        <v>7</v>
      </c>
      <c r="E184">
        <v>2</v>
      </c>
      <c r="F184">
        <v>2</v>
      </c>
      <c r="G184">
        <v>0</v>
      </c>
      <c r="H184">
        <v>2</v>
      </c>
      <c r="I184">
        <f t="shared" si="14"/>
        <v>2</v>
      </c>
      <c r="J184">
        <f t="shared" si="15"/>
        <v>0</v>
      </c>
      <c r="K184">
        <f t="shared" si="16"/>
        <v>4</v>
      </c>
      <c r="L184">
        <f t="shared" si="17"/>
        <v>0</v>
      </c>
    </row>
    <row r="185" spans="1:12" x14ac:dyDescent="0.25">
      <c r="A185" s="1">
        <v>20</v>
      </c>
      <c r="B185" s="2">
        <v>41529</v>
      </c>
      <c r="C185" t="s">
        <v>6</v>
      </c>
      <c r="D185" t="s">
        <v>17</v>
      </c>
      <c r="E185">
        <v>1</v>
      </c>
      <c r="F185">
        <v>0</v>
      </c>
      <c r="G185">
        <v>0</v>
      </c>
      <c r="H185">
        <v>0</v>
      </c>
      <c r="I185">
        <f t="shared" si="14"/>
        <v>1</v>
      </c>
      <c r="J185">
        <f t="shared" si="15"/>
        <v>0</v>
      </c>
      <c r="K185">
        <f t="shared" si="16"/>
        <v>1</v>
      </c>
      <c r="L185">
        <f t="shared" si="17"/>
        <v>1</v>
      </c>
    </row>
    <row r="186" spans="1:12" x14ac:dyDescent="0.25">
      <c r="A186" s="1">
        <v>20</v>
      </c>
      <c r="B186" s="2">
        <v>41530</v>
      </c>
      <c r="C186" t="s">
        <v>18</v>
      </c>
      <c r="D186" t="s">
        <v>9</v>
      </c>
      <c r="E186">
        <v>2</v>
      </c>
      <c r="F186">
        <v>1</v>
      </c>
      <c r="G186">
        <v>1</v>
      </c>
      <c r="H186">
        <v>0</v>
      </c>
      <c r="I186">
        <f t="shared" si="14"/>
        <v>1</v>
      </c>
      <c r="J186">
        <f t="shared" si="15"/>
        <v>1</v>
      </c>
      <c r="K186">
        <f t="shared" si="16"/>
        <v>3</v>
      </c>
      <c r="L186">
        <f t="shared" si="17"/>
        <v>1</v>
      </c>
    </row>
    <row r="187" spans="1:12" x14ac:dyDescent="0.25">
      <c r="A187" s="1">
        <v>20</v>
      </c>
      <c r="B187" s="2">
        <v>41529</v>
      </c>
      <c r="C187" t="s">
        <v>8</v>
      </c>
      <c r="D187" t="s">
        <v>19</v>
      </c>
      <c r="E187">
        <v>1</v>
      </c>
      <c r="F187">
        <v>2</v>
      </c>
      <c r="G187">
        <v>1</v>
      </c>
      <c r="H187">
        <v>1</v>
      </c>
      <c r="I187">
        <f t="shared" si="14"/>
        <v>0</v>
      </c>
      <c r="J187">
        <f t="shared" si="15"/>
        <v>1</v>
      </c>
      <c r="K187">
        <f t="shared" si="16"/>
        <v>3</v>
      </c>
      <c r="L187">
        <f t="shared" si="17"/>
        <v>-1</v>
      </c>
    </row>
    <row r="188" spans="1:12" x14ac:dyDescent="0.25">
      <c r="A188" s="1">
        <v>20</v>
      </c>
      <c r="B188" s="2">
        <v>41529</v>
      </c>
      <c r="C188" t="s">
        <v>10</v>
      </c>
      <c r="D188" t="s">
        <v>1</v>
      </c>
      <c r="E188">
        <v>2</v>
      </c>
      <c r="F188">
        <v>2</v>
      </c>
      <c r="G188">
        <v>2</v>
      </c>
      <c r="H188">
        <v>1</v>
      </c>
      <c r="I188">
        <f t="shared" si="14"/>
        <v>0</v>
      </c>
      <c r="J188">
        <f t="shared" si="15"/>
        <v>1</v>
      </c>
      <c r="K188">
        <f t="shared" si="16"/>
        <v>4</v>
      </c>
      <c r="L188">
        <f t="shared" si="17"/>
        <v>0</v>
      </c>
    </row>
    <row r="189" spans="1:12" x14ac:dyDescent="0.25">
      <c r="A189" s="1">
        <v>20</v>
      </c>
      <c r="B189" s="2">
        <v>41529</v>
      </c>
      <c r="C189" t="s">
        <v>16</v>
      </c>
      <c r="D189" t="s">
        <v>13</v>
      </c>
      <c r="E189">
        <v>0</v>
      </c>
      <c r="F189">
        <v>2</v>
      </c>
      <c r="G189">
        <v>0</v>
      </c>
      <c r="H189">
        <v>1</v>
      </c>
      <c r="I189">
        <f t="shared" si="14"/>
        <v>0</v>
      </c>
      <c r="J189">
        <f t="shared" si="15"/>
        <v>1</v>
      </c>
      <c r="K189">
        <f t="shared" si="16"/>
        <v>2</v>
      </c>
      <c r="L189">
        <f t="shared" si="17"/>
        <v>-2</v>
      </c>
    </row>
    <row r="190" spans="1:12" x14ac:dyDescent="0.25">
      <c r="A190" s="1">
        <v>20</v>
      </c>
      <c r="B190" s="2">
        <v>41529</v>
      </c>
      <c r="C190" t="s">
        <v>12</v>
      </c>
      <c r="D190" t="s">
        <v>3</v>
      </c>
      <c r="E190">
        <v>2</v>
      </c>
      <c r="F190">
        <v>0</v>
      </c>
      <c r="G190">
        <v>1</v>
      </c>
      <c r="H190">
        <v>0</v>
      </c>
      <c r="I190">
        <f t="shared" si="14"/>
        <v>1</v>
      </c>
      <c r="J190">
        <f t="shared" si="15"/>
        <v>0</v>
      </c>
      <c r="K190">
        <f t="shared" si="16"/>
        <v>2</v>
      </c>
      <c r="L190">
        <f t="shared" si="17"/>
        <v>2</v>
      </c>
    </row>
    <row r="191" spans="1:12" x14ac:dyDescent="0.25">
      <c r="A191" s="1">
        <v>20</v>
      </c>
      <c r="B191" s="2">
        <v>41530</v>
      </c>
      <c r="C191" t="s">
        <v>21</v>
      </c>
      <c r="D191" t="s">
        <v>11</v>
      </c>
      <c r="E191">
        <v>1</v>
      </c>
      <c r="F191">
        <v>0</v>
      </c>
      <c r="G191">
        <v>0</v>
      </c>
      <c r="H191">
        <v>0</v>
      </c>
      <c r="I191">
        <f t="shared" si="14"/>
        <v>1</v>
      </c>
      <c r="J191">
        <f t="shared" si="15"/>
        <v>0</v>
      </c>
      <c r="K191">
        <f t="shared" si="16"/>
        <v>1</v>
      </c>
      <c r="L191">
        <f t="shared" si="17"/>
        <v>1</v>
      </c>
    </row>
    <row r="192" spans="1:12" x14ac:dyDescent="0.25">
      <c r="A192" s="1">
        <v>19</v>
      </c>
      <c r="B192" s="2">
        <v>41525</v>
      </c>
      <c r="C192" t="s">
        <v>22</v>
      </c>
      <c r="D192" t="s">
        <v>18</v>
      </c>
      <c r="E192">
        <v>1</v>
      </c>
      <c r="F192">
        <v>0</v>
      </c>
      <c r="G192">
        <v>0</v>
      </c>
      <c r="H192">
        <v>0</v>
      </c>
      <c r="I192">
        <f t="shared" si="14"/>
        <v>1</v>
      </c>
      <c r="J192">
        <f t="shared" si="15"/>
        <v>0</v>
      </c>
      <c r="K192">
        <f t="shared" si="16"/>
        <v>1</v>
      </c>
      <c r="L192">
        <f t="shared" si="17"/>
        <v>1</v>
      </c>
    </row>
    <row r="193" spans="1:12" x14ac:dyDescent="0.25">
      <c r="A193" s="1">
        <v>19</v>
      </c>
      <c r="B193" s="2">
        <v>41524</v>
      </c>
      <c r="C193" t="s">
        <v>24</v>
      </c>
      <c r="D193" t="s">
        <v>0</v>
      </c>
      <c r="E193">
        <v>1</v>
      </c>
      <c r="F193">
        <v>1</v>
      </c>
      <c r="G193">
        <v>1</v>
      </c>
      <c r="H193">
        <v>0</v>
      </c>
      <c r="I193">
        <f t="shared" si="14"/>
        <v>0</v>
      </c>
      <c r="J193">
        <f t="shared" si="15"/>
        <v>1</v>
      </c>
      <c r="K193">
        <f t="shared" si="16"/>
        <v>2</v>
      </c>
      <c r="L193">
        <f t="shared" si="17"/>
        <v>0</v>
      </c>
    </row>
    <row r="194" spans="1:12" x14ac:dyDescent="0.25">
      <c r="A194" s="1">
        <v>19</v>
      </c>
      <c r="B194" s="2">
        <v>41525</v>
      </c>
      <c r="C194" t="s">
        <v>17</v>
      </c>
      <c r="D194" t="s">
        <v>16</v>
      </c>
      <c r="E194">
        <v>0</v>
      </c>
      <c r="F194">
        <v>0</v>
      </c>
      <c r="G194">
        <v>0</v>
      </c>
      <c r="H194">
        <v>0</v>
      </c>
      <c r="I194">
        <f t="shared" si="14"/>
        <v>0</v>
      </c>
      <c r="J194">
        <f t="shared" si="15"/>
        <v>0</v>
      </c>
      <c r="K194">
        <f t="shared" si="16"/>
        <v>0</v>
      </c>
      <c r="L194">
        <f t="shared" si="17"/>
        <v>0</v>
      </c>
    </row>
    <row r="195" spans="1:12" x14ac:dyDescent="0.25">
      <c r="A195" s="1">
        <v>19</v>
      </c>
      <c r="B195" s="2">
        <v>41525</v>
      </c>
      <c r="C195" t="s">
        <v>15</v>
      </c>
      <c r="D195" t="s">
        <v>21</v>
      </c>
      <c r="E195">
        <v>2</v>
      </c>
      <c r="F195">
        <v>0</v>
      </c>
      <c r="G195">
        <v>2</v>
      </c>
      <c r="H195">
        <v>0</v>
      </c>
      <c r="I195">
        <f t="shared" ref="I195:I258" si="18">E195-G195</f>
        <v>0</v>
      </c>
      <c r="J195">
        <f t="shared" ref="J195:J258" si="19">F195-H195</f>
        <v>0</v>
      </c>
      <c r="K195">
        <f t="shared" ref="K195:K258" si="20">E195+F195</f>
        <v>2</v>
      </c>
      <c r="L195">
        <f t="shared" ref="L195:L258" si="21">E195-F195</f>
        <v>2</v>
      </c>
    </row>
    <row r="196" spans="1:12" x14ac:dyDescent="0.25">
      <c r="A196" s="1">
        <v>19</v>
      </c>
      <c r="B196" s="2">
        <v>41525</v>
      </c>
      <c r="C196" t="s">
        <v>7</v>
      </c>
      <c r="D196" t="s">
        <v>6</v>
      </c>
      <c r="E196">
        <v>1</v>
      </c>
      <c r="F196">
        <v>2</v>
      </c>
      <c r="G196">
        <v>1</v>
      </c>
      <c r="H196">
        <v>0</v>
      </c>
      <c r="I196">
        <f t="shared" si="18"/>
        <v>0</v>
      </c>
      <c r="J196">
        <f t="shared" si="19"/>
        <v>2</v>
      </c>
      <c r="K196">
        <f t="shared" si="20"/>
        <v>3</v>
      </c>
      <c r="L196">
        <f t="shared" si="21"/>
        <v>-1</v>
      </c>
    </row>
    <row r="197" spans="1:12" x14ac:dyDescent="0.25">
      <c r="A197" s="1">
        <v>19</v>
      </c>
      <c r="B197" s="2">
        <v>41524</v>
      </c>
      <c r="C197" t="s">
        <v>5</v>
      </c>
      <c r="D197" t="s">
        <v>4</v>
      </c>
      <c r="E197">
        <v>1</v>
      </c>
      <c r="F197">
        <v>0</v>
      </c>
      <c r="G197">
        <v>0</v>
      </c>
      <c r="H197">
        <v>0</v>
      </c>
      <c r="I197">
        <f t="shared" si="18"/>
        <v>1</v>
      </c>
      <c r="J197">
        <f t="shared" si="19"/>
        <v>0</v>
      </c>
      <c r="K197">
        <f t="shared" si="20"/>
        <v>1</v>
      </c>
      <c r="L197">
        <f t="shared" si="21"/>
        <v>1</v>
      </c>
    </row>
    <row r="198" spans="1:12" x14ac:dyDescent="0.25">
      <c r="A198" s="1">
        <v>19</v>
      </c>
      <c r="B198" s="2">
        <v>41525</v>
      </c>
      <c r="C198" t="s">
        <v>13</v>
      </c>
      <c r="D198" t="s">
        <v>12</v>
      </c>
      <c r="E198">
        <v>3</v>
      </c>
      <c r="F198">
        <v>2</v>
      </c>
      <c r="G198">
        <v>0</v>
      </c>
      <c r="H198">
        <v>0</v>
      </c>
      <c r="I198">
        <f t="shared" si="18"/>
        <v>3</v>
      </c>
      <c r="J198">
        <f t="shared" si="19"/>
        <v>2</v>
      </c>
      <c r="K198">
        <f t="shared" si="20"/>
        <v>5</v>
      </c>
      <c r="L198">
        <f t="shared" si="21"/>
        <v>1</v>
      </c>
    </row>
    <row r="199" spans="1:12" x14ac:dyDescent="0.25">
      <c r="A199" s="1">
        <v>19</v>
      </c>
      <c r="B199" s="2">
        <v>41524</v>
      </c>
      <c r="C199" t="s">
        <v>11</v>
      </c>
      <c r="D199" t="s">
        <v>10</v>
      </c>
      <c r="E199">
        <v>1</v>
      </c>
      <c r="F199">
        <v>3</v>
      </c>
      <c r="G199">
        <v>1</v>
      </c>
      <c r="H199">
        <v>1</v>
      </c>
      <c r="I199">
        <f t="shared" si="18"/>
        <v>0</v>
      </c>
      <c r="J199">
        <f t="shared" si="19"/>
        <v>2</v>
      </c>
      <c r="K199">
        <f t="shared" si="20"/>
        <v>4</v>
      </c>
      <c r="L199">
        <f t="shared" si="21"/>
        <v>-2</v>
      </c>
    </row>
    <row r="200" spans="1:12" x14ac:dyDescent="0.25">
      <c r="A200" s="1">
        <v>19</v>
      </c>
      <c r="B200" s="2">
        <v>41524</v>
      </c>
      <c r="C200" t="s">
        <v>9</v>
      </c>
      <c r="D200" t="s">
        <v>8</v>
      </c>
      <c r="E200">
        <v>1</v>
      </c>
      <c r="F200">
        <v>0</v>
      </c>
      <c r="G200">
        <v>0</v>
      </c>
      <c r="H200">
        <v>0</v>
      </c>
      <c r="I200">
        <f t="shared" si="18"/>
        <v>1</v>
      </c>
      <c r="J200">
        <f t="shared" si="19"/>
        <v>0</v>
      </c>
      <c r="K200">
        <f t="shared" si="20"/>
        <v>1</v>
      </c>
      <c r="L200">
        <f t="shared" si="21"/>
        <v>1</v>
      </c>
    </row>
    <row r="201" spans="1:12" x14ac:dyDescent="0.25">
      <c r="A201" s="1">
        <v>19</v>
      </c>
      <c r="B201" s="2">
        <v>41525</v>
      </c>
      <c r="C201" t="s">
        <v>3</v>
      </c>
      <c r="D201" t="s">
        <v>2</v>
      </c>
      <c r="E201">
        <v>0</v>
      </c>
      <c r="F201">
        <v>0</v>
      </c>
      <c r="G201">
        <v>0</v>
      </c>
      <c r="H201">
        <v>0</v>
      </c>
      <c r="I201">
        <f t="shared" si="18"/>
        <v>0</v>
      </c>
      <c r="J201">
        <f t="shared" si="19"/>
        <v>0</v>
      </c>
      <c r="K201">
        <f t="shared" si="20"/>
        <v>0</v>
      </c>
      <c r="L201">
        <f t="shared" si="21"/>
        <v>0</v>
      </c>
    </row>
    <row r="202" spans="1:12" x14ac:dyDescent="0.25">
      <c r="A202" s="1">
        <v>18</v>
      </c>
      <c r="B202" s="2">
        <v>41522</v>
      </c>
      <c r="C202" t="s">
        <v>0</v>
      </c>
      <c r="D202" t="s">
        <v>5</v>
      </c>
      <c r="E202">
        <v>2</v>
      </c>
      <c r="F202">
        <v>2</v>
      </c>
      <c r="G202">
        <v>1</v>
      </c>
      <c r="H202">
        <v>1</v>
      </c>
      <c r="I202">
        <f t="shared" si="18"/>
        <v>1</v>
      </c>
      <c r="J202">
        <f t="shared" si="19"/>
        <v>1</v>
      </c>
      <c r="K202">
        <f t="shared" si="20"/>
        <v>4</v>
      </c>
      <c r="L202">
        <f t="shared" si="21"/>
        <v>0</v>
      </c>
    </row>
    <row r="203" spans="1:12" x14ac:dyDescent="0.25">
      <c r="A203" s="1">
        <v>18</v>
      </c>
      <c r="B203" s="2">
        <v>41521</v>
      </c>
      <c r="C203" t="s">
        <v>2</v>
      </c>
      <c r="D203" t="s">
        <v>9</v>
      </c>
      <c r="E203">
        <v>2</v>
      </c>
      <c r="F203">
        <v>1</v>
      </c>
      <c r="G203">
        <v>2</v>
      </c>
      <c r="H203">
        <v>0</v>
      </c>
      <c r="I203">
        <f t="shared" si="18"/>
        <v>0</v>
      </c>
      <c r="J203">
        <f t="shared" si="19"/>
        <v>1</v>
      </c>
      <c r="K203">
        <f t="shared" si="20"/>
        <v>3</v>
      </c>
      <c r="L203">
        <f t="shared" si="21"/>
        <v>1</v>
      </c>
    </row>
    <row r="204" spans="1:12" x14ac:dyDescent="0.25">
      <c r="A204" s="1">
        <v>18</v>
      </c>
      <c r="B204" s="2">
        <v>41522</v>
      </c>
      <c r="C204" t="s">
        <v>4</v>
      </c>
      <c r="D204" t="s">
        <v>19</v>
      </c>
      <c r="E204">
        <v>1</v>
      </c>
      <c r="F204">
        <v>3</v>
      </c>
      <c r="G204">
        <v>0</v>
      </c>
      <c r="H204">
        <v>2</v>
      </c>
      <c r="I204">
        <f t="shared" si="18"/>
        <v>1</v>
      </c>
      <c r="J204">
        <f t="shared" si="19"/>
        <v>1</v>
      </c>
      <c r="K204">
        <f t="shared" si="20"/>
        <v>4</v>
      </c>
      <c r="L204">
        <f t="shared" si="21"/>
        <v>-2</v>
      </c>
    </row>
    <row r="205" spans="1:12" x14ac:dyDescent="0.25">
      <c r="A205" s="1">
        <v>18</v>
      </c>
      <c r="B205" s="2">
        <v>41522</v>
      </c>
      <c r="C205" t="s">
        <v>6</v>
      </c>
      <c r="D205" t="s">
        <v>15</v>
      </c>
      <c r="E205">
        <v>3</v>
      </c>
      <c r="F205">
        <v>1</v>
      </c>
      <c r="G205">
        <v>2</v>
      </c>
      <c r="H205">
        <v>0</v>
      </c>
      <c r="I205">
        <f t="shared" si="18"/>
        <v>1</v>
      </c>
      <c r="J205">
        <f t="shared" si="19"/>
        <v>1</v>
      </c>
      <c r="K205">
        <f t="shared" si="20"/>
        <v>4</v>
      </c>
      <c r="L205">
        <f t="shared" si="21"/>
        <v>2</v>
      </c>
    </row>
    <row r="206" spans="1:12" x14ac:dyDescent="0.25">
      <c r="A206" s="1">
        <v>18</v>
      </c>
      <c r="B206" s="2">
        <v>41521</v>
      </c>
      <c r="C206" t="s">
        <v>18</v>
      </c>
      <c r="D206" t="s">
        <v>1</v>
      </c>
      <c r="E206">
        <v>2</v>
      </c>
      <c r="F206">
        <v>1</v>
      </c>
      <c r="G206">
        <v>2</v>
      </c>
      <c r="H206">
        <v>0</v>
      </c>
      <c r="I206">
        <f t="shared" si="18"/>
        <v>0</v>
      </c>
      <c r="J206">
        <f t="shared" si="19"/>
        <v>1</v>
      </c>
      <c r="K206">
        <f t="shared" si="20"/>
        <v>3</v>
      </c>
      <c r="L206">
        <f t="shared" si="21"/>
        <v>1</v>
      </c>
    </row>
    <row r="207" spans="1:12" x14ac:dyDescent="0.25">
      <c r="A207" s="1">
        <v>18</v>
      </c>
      <c r="B207" s="2">
        <v>41520</v>
      </c>
      <c r="C207" t="s">
        <v>8</v>
      </c>
      <c r="D207" t="s">
        <v>13</v>
      </c>
      <c r="E207">
        <v>2</v>
      </c>
      <c r="F207">
        <v>0</v>
      </c>
      <c r="G207">
        <v>1</v>
      </c>
      <c r="H207">
        <v>0</v>
      </c>
      <c r="I207">
        <f t="shared" si="18"/>
        <v>1</v>
      </c>
      <c r="J207">
        <f t="shared" si="19"/>
        <v>0</v>
      </c>
      <c r="K207">
        <f t="shared" si="20"/>
        <v>2</v>
      </c>
      <c r="L207">
        <f t="shared" si="21"/>
        <v>2</v>
      </c>
    </row>
    <row r="208" spans="1:12" x14ac:dyDescent="0.25">
      <c r="A208" s="1">
        <v>18</v>
      </c>
      <c r="B208" s="2">
        <v>41522</v>
      </c>
      <c r="C208" t="s">
        <v>10</v>
      </c>
      <c r="D208" t="s">
        <v>17</v>
      </c>
      <c r="E208">
        <v>1</v>
      </c>
      <c r="F208">
        <v>0</v>
      </c>
      <c r="G208">
        <v>0</v>
      </c>
      <c r="H208">
        <v>0</v>
      </c>
      <c r="I208">
        <f t="shared" si="18"/>
        <v>1</v>
      </c>
      <c r="J208">
        <f t="shared" si="19"/>
        <v>0</v>
      </c>
      <c r="K208">
        <f t="shared" si="20"/>
        <v>1</v>
      </c>
      <c r="L208">
        <f t="shared" si="21"/>
        <v>1</v>
      </c>
    </row>
    <row r="209" spans="1:12" x14ac:dyDescent="0.25">
      <c r="A209" s="1">
        <v>18</v>
      </c>
      <c r="B209" s="2">
        <v>41523</v>
      </c>
      <c r="C209" t="s">
        <v>16</v>
      </c>
      <c r="D209" t="s">
        <v>3</v>
      </c>
      <c r="E209">
        <v>0</v>
      </c>
      <c r="F209">
        <v>3</v>
      </c>
      <c r="G209">
        <v>0</v>
      </c>
      <c r="H209">
        <v>0</v>
      </c>
      <c r="I209">
        <f t="shared" si="18"/>
        <v>0</v>
      </c>
      <c r="J209">
        <f t="shared" si="19"/>
        <v>3</v>
      </c>
      <c r="K209">
        <f t="shared" si="20"/>
        <v>3</v>
      </c>
      <c r="L209">
        <f t="shared" si="21"/>
        <v>-3</v>
      </c>
    </row>
    <row r="210" spans="1:12" x14ac:dyDescent="0.25">
      <c r="A210" s="1">
        <v>18</v>
      </c>
      <c r="B210" s="2">
        <v>41522</v>
      </c>
      <c r="C210" t="s">
        <v>12</v>
      </c>
      <c r="D210" t="s">
        <v>11</v>
      </c>
      <c r="E210">
        <v>2</v>
      </c>
      <c r="F210">
        <v>1</v>
      </c>
      <c r="G210">
        <v>1</v>
      </c>
      <c r="H210">
        <v>0</v>
      </c>
      <c r="I210">
        <f t="shared" si="18"/>
        <v>1</v>
      </c>
      <c r="J210">
        <f t="shared" si="19"/>
        <v>1</v>
      </c>
      <c r="K210">
        <f t="shared" si="20"/>
        <v>3</v>
      </c>
      <c r="L210">
        <f t="shared" si="21"/>
        <v>1</v>
      </c>
    </row>
    <row r="211" spans="1:12" x14ac:dyDescent="0.25">
      <c r="A211" s="1">
        <v>18</v>
      </c>
      <c r="B211" s="2">
        <v>41523</v>
      </c>
      <c r="C211" t="s">
        <v>21</v>
      </c>
      <c r="D211" t="s">
        <v>7</v>
      </c>
      <c r="E211">
        <v>1</v>
      </c>
      <c r="F211">
        <v>2</v>
      </c>
      <c r="G211">
        <v>0</v>
      </c>
      <c r="H211">
        <v>2</v>
      </c>
      <c r="I211">
        <f t="shared" si="18"/>
        <v>1</v>
      </c>
      <c r="J211">
        <f t="shared" si="19"/>
        <v>0</v>
      </c>
      <c r="K211">
        <f t="shared" si="20"/>
        <v>3</v>
      </c>
      <c r="L211">
        <f t="shared" si="21"/>
        <v>-1</v>
      </c>
    </row>
    <row r="212" spans="1:12" x14ac:dyDescent="0.25">
      <c r="A212" s="1">
        <v>17</v>
      </c>
      <c r="B212" s="2">
        <v>41518</v>
      </c>
      <c r="C212" t="s">
        <v>22</v>
      </c>
      <c r="D212" t="s">
        <v>3</v>
      </c>
      <c r="E212">
        <v>5</v>
      </c>
      <c r="F212">
        <v>3</v>
      </c>
      <c r="G212">
        <v>3</v>
      </c>
      <c r="H212">
        <v>3</v>
      </c>
      <c r="I212">
        <f t="shared" si="18"/>
        <v>2</v>
      </c>
      <c r="J212">
        <f t="shared" si="19"/>
        <v>0</v>
      </c>
      <c r="K212">
        <f t="shared" si="20"/>
        <v>8</v>
      </c>
      <c r="L212">
        <f t="shared" si="21"/>
        <v>2</v>
      </c>
    </row>
    <row r="213" spans="1:12" x14ac:dyDescent="0.25">
      <c r="A213" s="1">
        <v>17</v>
      </c>
      <c r="B213" s="2">
        <v>41518</v>
      </c>
      <c r="C213" t="s">
        <v>24</v>
      </c>
      <c r="D213" t="s">
        <v>7</v>
      </c>
      <c r="E213">
        <v>0</v>
      </c>
      <c r="F213">
        <v>1</v>
      </c>
      <c r="G213">
        <v>0</v>
      </c>
      <c r="H213">
        <v>1</v>
      </c>
      <c r="I213">
        <f t="shared" si="18"/>
        <v>0</v>
      </c>
      <c r="J213">
        <f t="shared" si="19"/>
        <v>0</v>
      </c>
      <c r="K213">
        <f t="shared" si="20"/>
        <v>1</v>
      </c>
      <c r="L213">
        <f t="shared" si="21"/>
        <v>-1</v>
      </c>
    </row>
    <row r="214" spans="1:12" x14ac:dyDescent="0.25">
      <c r="A214" s="1">
        <v>17</v>
      </c>
      <c r="B214" s="2">
        <v>41518</v>
      </c>
      <c r="C214" t="s">
        <v>6</v>
      </c>
      <c r="D214" t="s">
        <v>21</v>
      </c>
      <c r="E214">
        <v>0</v>
      </c>
      <c r="F214">
        <v>0</v>
      </c>
      <c r="G214">
        <v>0</v>
      </c>
      <c r="H214">
        <v>0</v>
      </c>
      <c r="I214">
        <f t="shared" si="18"/>
        <v>0</v>
      </c>
      <c r="J214">
        <f t="shared" si="19"/>
        <v>0</v>
      </c>
      <c r="K214">
        <f t="shared" si="20"/>
        <v>0</v>
      </c>
      <c r="L214">
        <f t="shared" si="21"/>
        <v>0</v>
      </c>
    </row>
    <row r="215" spans="1:12" x14ac:dyDescent="0.25">
      <c r="A215" s="1">
        <v>17</v>
      </c>
      <c r="B215" s="2">
        <v>41518</v>
      </c>
      <c r="C215" t="s">
        <v>17</v>
      </c>
      <c r="D215" t="s">
        <v>18</v>
      </c>
      <c r="E215">
        <v>4</v>
      </c>
      <c r="F215">
        <v>0</v>
      </c>
      <c r="G215">
        <v>2</v>
      </c>
      <c r="H215">
        <v>0</v>
      </c>
      <c r="I215">
        <f t="shared" si="18"/>
        <v>2</v>
      </c>
      <c r="J215">
        <f t="shared" si="19"/>
        <v>0</v>
      </c>
      <c r="K215">
        <f t="shared" si="20"/>
        <v>4</v>
      </c>
      <c r="L215">
        <f t="shared" si="21"/>
        <v>4</v>
      </c>
    </row>
    <row r="216" spans="1:12" x14ac:dyDescent="0.25">
      <c r="A216" s="1">
        <v>17</v>
      </c>
      <c r="B216" s="2">
        <v>41518</v>
      </c>
      <c r="C216" t="s">
        <v>15</v>
      </c>
      <c r="D216" t="s">
        <v>10</v>
      </c>
      <c r="E216">
        <v>0</v>
      </c>
      <c r="F216">
        <v>0</v>
      </c>
      <c r="G216">
        <v>0</v>
      </c>
      <c r="H216">
        <v>0</v>
      </c>
      <c r="I216">
        <f t="shared" si="18"/>
        <v>0</v>
      </c>
      <c r="J216">
        <f t="shared" si="19"/>
        <v>0</v>
      </c>
      <c r="K216">
        <f t="shared" si="20"/>
        <v>0</v>
      </c>
      <c r="L216">
        <f t="shared" si="21"/>
        <v>0</v>
      </c>
    </row>
    <row r="217" spans="1:12" x14ac:dyDescent="0.25">
      <c r="A217" s="1">
        <v>17</v>
      </c>
      <c r="B217" s="2">
        <v>41518</v>
      </c>
      <c r="C217" t="s">
        <v>5</v>
      </c>
      <c r="D217" t="s">
        <v>9</v>
      </c>
      <c r="E217">
        <v>0</v>
      </c>
      <c r="F217">
        <v>2</v>
      </c>
      <c r="G217">
        <v>0</v>
      </c>
      <c r="H217">
        <v>2</v>
      </c>
      <c r="I217">
        <f t="shared" si="18"/>
        <v>0</v>
      </c>
      <c r="J217">
        <f t="shared" si="19"/>
        <v>0</v>
      </c>
      <c r="K217">
        <f t="shared" si="20"/>
        <v>2</v>
      </c>
      <c r="L217">
        <f t="shared" si="21"/>
        <v>-2</v>
      </c>
    </row>
    <row r="218" spans="1:12" x14ac:dyDescent="0.25">
      <c r="A218" s="1">
        <v>17</v>
      </c>
      <c r="B218" s="2">
        <v>41517</v>
      </c>
      <c r="C218" t="s">
        <v>8</v>
      </c>
      <c r="D218" t="s">
        <v>0</v>
      </c>
      <c r="E218">
        <v>0</v>
      </c>
      <c r="F218">
        <v>0</v>
      </c>
      <c r="G218">
        <v>0</v>
      </c>
      <c r="H218">
        <v>0</v>
      </c>
      <c r="I218">
        <f t="shared" si="18"/>
        <v>0</v>
      </c>
      <c r="J218">
        <f t="shared" si="19"/>
        <v>0</v>
      </c>
      <c r="K218">
        <f t="shared" si="20"/>
        <v>0</v>
      </c>
      <c r="L218">
        <f t="shared" si="21"/>
        <v>0</v>
      </c>
    </row>
    <row r="219" spans="1:12" x14ac:dyDescent="0.25">
      <c r="A219" s="1">
        <v>17</v>
      </c>
      <c r="B219" s="2">
        <v>41517</v>
      </c>
      <c r="C219" t="s">
        <v>13</v>
      </c>
      <c r="D219" t="s">
        <v>11</v>
      </c>
      <c r="E219">
        <v>1</v>
      </c>
      <c r="F219">
        <v>0</v>
      </c>
      <c r="G219">
        <v>0</v>
      </c>
      <c r="H219">
        <v>0</v>
      </c>
      <c r="I219">
        <f t="shared" si="18"/>
        <v>1</v>
      </c>
      <c r="J219">
        <f t="shared" si="19"/>
        <v>0</v>
      </c>
      <c r="K219">
        <f t="shared" si="20"/>
        <v>1</v>
      </c>
      <c r="L219">
        <f t="shared" si="21"/>
        <v>1</v>
      </c>
    </row>
    <row r="220" spans="1:12" x14ac:dyDescent="0.25">
      <c r="A220" s="1">
        <v>17</v>
      </c>
      <c r="B220" s="2">
        <v>41517</v>
      </c>
      <c r="C220" t="s">
        <v>16</v>
      </c>
      <c r="D220" t="s">
        <v>2</v>
      </c>
      <c r="E220">
        <v>1</v>
      </c>
      <c r="F220">
        <v>4</v>
      </c>
      <c r="G220">
        <v>1</v>
      </c>
      <c r="H220">
        <v>2</v>
      </c>
      <c r="I220">
        <f t="shared" si="18"/>
        <v>0</v>
      </c>
      <c r="J220">
        <f t="shared" si="19"/>
        <v>2</v>
      </c>
      <c r="K220">
        <f t="shared" si="20"/>
        <v>5</v>
      </c>
      <c r="L220">
        <f t="shared" si="21"/>
        <v>-3</v>
      </c>
    </row>
    <row r="221" spans="1:12" x14ac:dyDescent="0.25">
      <c r="A221" s="1">
        <v>17</v>
      </c>
      <c r="B221" s="2">
        <v>41517</v>
      </c>
      <c r="C221" t="s">
        <v>12</v>
      </c>
      <c r="D221" t="s">
        <v>4</v>
      </c>
      <c r="E221">
        <v>4</v>
      </c>
      <c r="F221">
        <v>2</v>
      </c>
      <c r="G221">
        <v>3</v>
      </c>
      <c r="H221">
        <v>0</v>
      </c>
      <c r="I221">
        <f t="shared" si="18"/>
        <v>1</v>
      </c>
      <c r="J221">
        <f t="shared" si="19"/>
        <v>2</v>
      </c>
      <c r="K221">
        <f t="shared" si="20"/>
        <v>6</v>
      </c>
      <c r="L221">
        <f t="shared" si="21"/>
        <v>2</v>
      </c>
    </row>
    <row r="222" spans="1:12" x14ac:dyDescent="0.25">
      <c r="A222" s="1">
        <v>16</v>
      </c>
      <c r="B222" s="2">
        <v>41510</v>
      </c>
      <c r="C222" t="s">
        <v>27</v>
      </c>
      <c r="D222" t="s">
        <v>13</v>
      </c>
      <c r="E222">
        <v>0</v>
      </c>
      <c r="F222">
        <v>1</v>
      </c>
      <c r="G222">
        <v>0</v>
      </c>
      <c r="H222">
        <v>1</v>
      </c>
      <c r="I222">
        <f t="shared" si="18"/>
        <v>0</v>
      </c>
      <c r="J222">
        <f t="shared" si="19"/>
        <v>0</v>
      </c>
      <c r="K222">
        <f t="shared" si="20"/>
        <v>1</v>
      </c>
      <c r="L222">
        <f t="shared" si="21"/>
        <v>-1</v>
      </c>
    </row>
    <row r="223" spans="1:12" x14ac:dyDescent="0.25">
      <c r="A223" s="1">
        <v>16</v>
      </c>
      <c r="B223" s="2">
        <v>41511</v>
      </c>
      <c r="C223" t="s">
        <v>23</v>
      </c>
      <c r="D223" t="s">
        <v>17</v>
      </c>
      <c r="E223">
        <v>1</v>
      </c>
      <c r="F223">
        <v>1</v>
      </c>
      <c r="G223">
        <v>0</v>
      </c>
      <c r="H223">
        <v>1</v>
      </c>
      <c r="I223">
        <f t="shared" si="18"/>
        <v>1</v>
      </c>
      <c r="J223">
        <f t="shared" si="19"/>
        <v>0</v>
      </c>
      <c r="K223">
        <f t="shared" si="20"/>
        <v>2</v>
      </c>
      <c r="L223">
        <f t="shared" si="21"/>
        <v>0</v>
      </c>
    </row>
    <row r="224" spans="1:12" x14ac:dyDescent="0.25">
      <c r="A224" s="1">
        <v>16</v>
      </c>
      <c r="B224" s="2">
        <v>41511</v>
      </c>
      <c r="C224" t="s">
        <v>0</v>
      </c>
      <c r="D224" t="s">
        <v>12</v>
      </c>
      <c r="E224">
        <v>2</v>
      </c>
      <c r="F224">
        <v>1</v>
      </c>
      <c r="G224">
        <v>0</v>
      </c>
      <c r="H224">
        <v>1</v>
      </c>
      <c r="I224">
        <f t="shared" si="18"/>
        <v>2</v>
      </c>
      <c r="J224">
        <f t="shared" si="19"/>
        <v>0</v>
      </c>
      <c r="K224">
        <f t="shared" si="20"/>
        <v>3</v>
      </c>
      <c r="L224">
        <f t="shared" si="21"/>
        <v>1</v>
      </c>
    </row>
    <row r="225" spans="1:12" x14ac:dyDescent="0.25">
      <c r="A225" s="1">
        <v>16</v>
      </c>
      <c r="B225" s="2">
        <v>41511</v>
      </c>
      <c r="C225" t="s">
        <v>2</v>
      </c>
      <c r="D225" t="s">
        <v>6</v>
      </c>
      <c r="E225">
        <v>2</v>
      </c>
      <c r="F225">
        <v>0</v>
      </c>
      <c r="G225">
        <v>0</v>
      </c>
      <c r="H225">
        <v>0</v>
      </c>
      <c r="I225">
        <f t="shared" si="18"/>
        <v>2</v>
      </c>
      <c r="J225">
        <f t="shared" si="19"/>
        <v>0</v>
      </c>
      <c r="K225">
        <f t="shared" si="20"/>
        <v>2</v>
      </c>
      <c r="L225">
        <f t="shared" si="21"/>
        <v>2</v>
      </c>
    </row>
    <row r="226" spans="1:12" x14ac:dyDescent="0.25">
      <c r="A226" s="1">
        <v>16</v>
      </c>
      <c r="B226" s="2">
        <v>41511</v>
      </c>
      <c r="C226" t="s">
        <v>4</v>
      </c>
      <c r="D226" t="s">
        <v>16</v>
      </c>
      <c r="E226">
        <v>2</v>
      </c>
      <c r="F226">
        <v>0</v>
      </c>
      <c r="G226">
        <v>0</v>
      </c>
      <c r="H226">
        <v>0</v>
      </c>
      <c r="I226">
        <f t="shared" si="18"/>
        <v>2</v>
      </c>
      <c r="J226">
        <f t="shared" si="19"/>
        <v>0</v>
      </c>
      <c r="K226">
        <f t="shared" si="20"/>
        <v>2</v>
      </c>
      <c r="L226">
        <f t="shared" si="21"/>
        <v>2</v>
      </c>
    </row>
    <row r="227" spans="1:12" x14ac:dyDescent="0.25">
      <c r="A227" s="1">
        <v>16</v>
      </c>
      <c r="B227" s="2">
        <v>41511</v>
      </c>
      <c r="C227" t="s">
        <v>7</v>
      </c>
      <c r="D227" t="s">
        <v>15</v>
      </c>
      <c r="E227">
        <v>2</v>
      </c>
      <c r="F227">
        <v>1</v>
      </c>
      <c r="G227">
        <v>2</v>
      </c>
      <c r="H227">
        <v>0</v>
      </c>
      <c r="I227">
        <f t="shared" si="18"/>
        <v>0</v>
      </c>
      <c r="J227">
        <f t="shared" si="19"/>
        <v>1</v>
      </c>
      <c r="K227">
        <f t="shared" si="20"/>
        <v>3</v>
      </c>
      <c r="L227">
        <f t="shared" si="21"/>
        <v>1</v>
      </c>
    </row>
    <row r="228" spans="1:12" x14ac:dyDescent="0.25">
      <c r="A228" s="1">
        <v>16</v>
      </c>
      <c r="B228" s="2">
        <v>41511</v>
      </c>
      <c r="C228" t="s">
        <v>10</v>
      </c>
      <c r="D228" t="s">
        <v>8</v>
      </c>
      <c r="E228">
        <v>3</v>
      </c>
      <c r="F228">
        <v>3</v>
      </c>
      <c r="G228">
        <v>1</v>
      </c>
      <c r="H228">
        <v>1</v>
      </c>
      <c r="I228">
        <f t="shared" si="18"/>
        <v>2</v>
      </c>
      <c r="J228">
        <f t="shared" si="19"/>
        <v>2</v>
      </c>
      <c r="K228">
        <f t="shared" si="20"/>
        <v>6</v>
      </c>
      <c r="L228">
        <f t="shared" si="21"/>
        <v>0</v>
      </c>
    </row>
    <row r="229" spans="1:12" x14ac:dyDescent="0.25">
      <c r="A229" s="1">
        <v>16</v>
      </c>
      <c r="B229" s="2">
        <v>41510</v>
      </c>
      <c r="C229" t="s">
        <v>11</v>
      </c>
      <c r="D229" t="s">
        <v>19</v>
      </c>
      <c r="E229">
        <v>0</v>
      </c>
      <c r="F229">
        <v>2</v>
      </c>
      <c r="G229">
        <v>0</v>
      </c>
      <c r="H229">
        <v>1</v>
      </c>
      <c r="I229">
        <f t="shared" si="18"/>
        <v>0</v>
      </c>
      <c r="J229">
        <f t="shared" si="19"/>
        <v>1</v>
      </c>
      <c r="K229">
        <f t="shared" si="20"/>
        <v>2</v>
      </c>
      <c r="L229">
        <f t="shared" si="21"/>
        <v>-2</v>
      </c>
    </row>
    <row r="230" spans="1:12" x14ac:dyDescent="0.25">
      <c r="A230" s="1">
        <v>16</v>
      </c>
      <c r="B230" s="2">
        <v>41510</v>
      </c>
      <c r="C230" t="s">
        <v>9</v>
      </c>
      <c r="D230" t="s">
        <v>1</v>
      </c>
      <c r="E230">
        <v>2</v>
      </c>
      <c r="F230">
        <v>0</v>
      </c>
      <c r="G230">
        <v>1</v>
      </c>
      <c r="H230">
        <v>0</v>
      </c>
      <c r="I230">
        <f t="shared" si="18"/>
        <v>1</v>
      </c>
      <c r="J230">
        <f t="shared" si="19"/>
        <v>0</v>
      </c>
      <c r="K230">
        <f t="shared" si="20"/>
        <v>2</v>
      </c>
      <c r="L230">
        <f t="shared" si="21"/>
        <v>2</v>
      </c>
    </row>
    <row r="231" spans="1:12" x14ac:dyDescent="0.25">
      <c r="A231" s="1">
        <v>16</v>
      </c>
      <c r="B231" s="2">
        <v>41511</v>
      </c>
      <c r="C231" t="s">
        <v>21</v>
      </c>
      <c r="D231" t="s">
        <v>5</v>
      </c>
      <c r="E231">
        <v>2</v>
      </c>
      <c r="F231">
        <v>1</v>
      </c>
      <c r="G231">
        <v>2</v>
      </c>
      <c r="H231">
        <v>0</v>
      </c>
      <c r="I231">
        <f t="shared" si="18"/>
        <v>0</v>
      </c>
      <c r="J231">
        <f t="shared" si="19"/>
        <v>1</v>
      </c>
      <c r="K231">
        <f t="shared" si="20"/>
        <v>3</v>
      </c>
      <c r="L231">
        <f t="shared" si="21"/>
        <v>1</v>
      </c>
    </row>
    <row r="232" spans="1:12" x14ac:dyDescent="0.25">
      <c r="A232" s="1">
        <v>15</v>
      </c>
      <c r="B232" s="2">
        <v>41503</v>
      </c>
      <c r="C232" t="s">
        <v>22</v>
      </c>
      <c r="D232" t="s">
        <v>1</v>
      </c>
      <c r="E232">
        <v>5</v>
      </c>
      <c r="F232">
        <v>1</v>
      </c>
      <c r="G232">
        <v>1</v>
      </c>
      <c r="H232">
        <v>0</v>
      </c>
      <c r="I232">
        <f t="shared" si="18"/>
        <v>4</v>
      </c>
      <c r="J232">
        <f t="shared" si="19"/>
        <v>1</v>
      </c>
      <c r="K232">
        <f t="shared" si="20"/>
        <v>6</v>
      </c>
      <c r="L232">
        <f t="shared" si="21"/>
        <v>4</v>
      </c>
    </row>
    <row r="233" spans="1:12" x14ac:dyDescent="0.25">
      <c r="A233" s="1">
        <v>15</v>
      </c>
      <c r="B233" s="2">
        <v>41504</v>
      </c>
      <c r="C233" t="s">
        <v>27</v>
      </c>
      <c r="D233" t="s">
        <v>21</v>
      </c>
      <c r="E233">
        <v>0</v>
      </c>
      <c r="F233">
        <v>0</v>
      </c>
      <c r="G233">
        <v>0</v>
      </c>
      <c r="H233">
        <v>0</v>
      </c>
      <c r="I233">
        <f t="shared" si="18"/>
        <v>0</v>
      </c>
      <c r="J233">
        <f t="shared" si="19"/>
        <v>0</v>
      </c>
      <c r="K233">
        <f t="shared" si="20"/>
        <v>0</v>
      </c>
      <c r="L233">
        <f t="shared" si="21"/>
        <v>0</v>
      </c>
    </row>
    <row r="234" spans="1:12" x14ac:dyDescent="0.25">
      <c r="A234" s="1">
        <v>15</v>
      </c>
      <c r="B234" s="2">
        <v>41504</v>
      </c>
      <c r="C234" t="s">
        <v>2</v>
      </c>
      <c r="D234" t="s">
        <v>7</v>
      </c>
      <c r="E234">
        <v>2</v>
      </c>
      <c r="F234">
        <v>1</v>
      </c>
      <c r="G234">
        <v>0</v>
      </c>
      <c r="H234">
        <v>1</v>
      </c>
      <c r="I234">
        <f t="shared" si="18"/>
        <v>2</v>
      </c>
      <c r="J234">
        <f t="shared" si="19"/>
        <v>0</v>
      </c>
      <c r="K234">
        <f t="shared" si="20"/>
        <v>3</v>
      </c>
      <c r="L234">
        <f t="shared" si="21"/>
        <v>1</v>
      </c>
    </row>
    <row r="235" spans="1:12" x14ac:dyDescent="0.25">
      <c r="A235" s="1">
        <v>15</v>
      </c>
      <c r="B235" s="2">
        <v>41504</v>
      </c>
      <c r="C235" t="s">
        <v>4</v>
      </c>
      <c r="D235" t="s">
        <v>9</v>
      </c>
      <c r="E235">
        <v>0</v>
      </c>
      <c r="F235">
        <v>0</v>
      </c>
      <c r="G235">
        <v>0</v>
      </c>
      <c r="H235">
        <v>0</v>
      </c>
      <c r="I235">
        <f t="shared" si="18"/>
        <v>0</v>
      </c>
      <c r="J235">
        <f t="shared" si="19"/>
        <v>0</v>
      </c>
      <c r="K235">
        <f t="shared" si="20"/>
        <v>0</v>
      </c>
      <c r="L235">
        <f t="shared" si="21"/>
        <v>0</v>
      </c>
    </row>
    <row r="236" spans="1:12" x14ac:dyDescent="0.25">
      <c r="A236" s="1">
        <v>15</v>
      </c>
      <c r="B236" s="2">
        <v>41504</v>
      </c>
      <c r="C236" t="s">
        <v>17</v>
      </c>
      <c r="D236" t="s">
        <v>15</v>
      </c>
      <c r="E236">
        <v>1</v>
      </c>
      <c r="F236">
        <v>0</v>
      </c>
      <c r="G236">
        <v>0</v>
      </c>
      <c r="H236">
        <v>0</v>
      </c>
      <c r="I236">
        <f t="shared" si="18"/>
        <v>1</v>
      </c>
      <c r="J236">
        <f t="shared" si="19"/>
        <v>0</v>
      </c>
      <c r="K236">
        <f t="shared" si="20"/>
        <v>1</v>
      </c>
      <c r="L236">
        <f t="shared" si="21"/>
        <v>1</v>
      </c>
    </row>
    <row r="237" spans="1:12" x14ac:dyDescent="0.25">
      <c r="A237" s="1">
        <v>15</v>
      </c>
      <c r="B237" s="2">
        <v>41504</v>
      </c>
      <c r="C237" t="s">
        <v>10</v>
      </c>
      <c r="D237" t="s">
        <v>0</v>
      </c>
      <c r="E237">
        <v>0</v>
      </c>
      <c r="F237">
        <v>0</v>
      </c>
      <c r="G237">
        <v>0</v>
      </c>
      <c r="H237">
        <v>0</v>
      </c>
      <c r="I237">
        <f t="shared" si="18"/>
        <v>0</v>
      </c>
      <c r="J237">
        <f t="shared" si="19"/>
        <v>0</v>
      </c>
      <c r="K237">
        <f t="shared" si="20"/>
        <v>0</v>
      </c>
      <c r="L237">
        <f t="shared" si="21"/>
        <v>0</v>
      </c>
    </row>
    <row r="238" spans="1:12" x14ac:dyDescent="0.25">
      <c r="A238" s="1">
        <v>15</v>
      </c>
      <c r="B238" s="2">
        <v>41503</v>
      </c>
      <c r="C238" t="s">
        <v>16</v>
      </c>
      <c r="D238" t="s">
        <v>5</v>
      </c>
      <c r="E238">
        <v>0</v>
      </c>
      <c r="F238">
        <v>1</v>
      </c>
      <c r="G238">
        <v>0</v>
      </c>
      <c r="H238">
        <v>0</v>
      </c>
      <c r="I238">
        <f t="shared" si="18"/>
        <v>0</v>
      </c>
      <c r="J238">
        <f t="shared" si="19"/>
        <v>1</v>
      </c>
      <c r="K238">
        <f t="shared" si="20"/>
        <v>1</v>
      </c>
      <c r="L238">
        <f t="shared" si="21"/>
        <v>-1</v>
      </c>
    </row>
    <row r="239" spans="1:12" x14ac:dyDescent="0.25">
      <c r="A239" s="1">
        <v>15</v>
      </c>
      <c r="B239" s="2">
        <v>41504</v>
      </c>
      <c r="C239" t="s">
        <v>11</v>
      </c>
      <c r="D239" t="s">
        <v>8</v>
      </c>
      <c r="E239">
        <v>0</v>
      </c>
      <c r="F239">
        <v>1</v>
      </c>
      <c r="G239">
        <v>0</v>
      </c>
      <c r="H239">
        <v>1</v>
      </c>
      <c r="I239">
        <f t="shared" si="18"/>
        <v>0</v>
      </c>
      <c r="J239">
        <f t="shared" si="19"/>
        <v>0</v>
      </c>
      <c r="K239">
        <f t="shared" si="20"/>
        <v>1</v>
      </c>
      <c r="L239">
        <f t="shared" si="21"/>
        <v>-1</v>
      </c>
    </row>
    <row r="240" spans="1:12" x14ac:dyDescent="0.25">
      <c r="A240" s="1">
        <v>15</v>
      </c>
      <c r="B240" s="2">
        <v>41504</v>
      </c>
      <c r="C240" t="s">
        <v>12</v>
      </c>
      <c r="D240" t="s">
        <v>6</v>
      </c>
      <c r="E240">
        <v>1</v>
      </c>
      <c r="F240">
        <v>3</v>
      </c>
      <c r="G240">
        <v>0</v>
      </c>
      <c r="H240">
        <v>0</v>
      </c>
      <c r="I240">
        <f t="shared" si="18"/>
        <v>1</v>
      </c>
      <c r="J240">
        <f t="shared" si="19"/>
        <v>3</v>
      </c>
      <c r="K240">
        <f t="shared" si="20"/>
        <v>4</v>
      </c>
      <c r="L240">
        <f t="shared" si="21"/>
        <v>-2</v>
      </c>
    </row>
    <row r="241" spans="1:12" x14ac:dyDescent="0.25">
      <c r="A241" s="1">
        <v>15</v>
      </c>
      <c r="B241" s="2">
        <v>41504</v>
      </c>
      <c r="C241" t="s">
        <v>3</v>
      </c>
      <c r="D241" t="s">
        <v>13</v>
      </c>
      <c r="E241">
        <v>2</v>
      </c>
      <c r="F241">
        <v>3</v>
      </c>
      <c r="G241">
        <v>1</v>
      </c>
      <c r="H241">
        <v>2</v>
      </c>
      <c r="I241">
        <f t="shared" si="18"/>
        <v>1</v>
      </c>
      <c r="J241">
        <f t="shared" si="19"/>
        <v>1</v>
      </c>
      <c r="K241">
        <f t="shared" si="20"/>
        <v>5</v>
      </c>
      <c r="L241">
        <f t="shared" si="21"/>
        <v>-1</v>
      </c>
    </row>
    <row r="242" spans="1:12" x14ac:dyDescent="0.25">
      <c r="A242" s="1">
        <v>14</v>
      </c>
      <c r="B242" s="2">
        <v>41501</v>
      </c>
      <c r="C242" t="s">
        <v>24</v>
      </c>
      <c r="D242" t="s">
        <v>11</v>
      </c>
      <c r="E242">
        <v>3</v>
      </c>
      <c r="F242">
        <v>1</v>
      </c>
      <c r="G242">
        <v>0</v>
      </c>
      <c r="H242">
        <v>1</v>
      </c>
      <c r="I242">
        <f t="shared" si="18"/>
        <v>3</v>
      </c>
      <c r="J242">
        <f t="shared" si="19"/>
        <v>0</v>
      </c>
      <c r="K242">
        <f t="shared" si="20"/>
        <v>4</v>
      </c>
      <c r="L242">
        <f t="shared" si="21"/>
        <v>2</v>
      </c>
    </row>
    <row r="243" spans="1:12" x14ac:dyDescent="0.25">
      <c r="A243" s="1">
        <v>14</v>
      </c>
      <c r="B243" s="2">
        <v>41500</v>
      </c>
      <c r="C243" t="s">
        <v>0</v>
      </c>
      <c r="D243" t="s">
        <v>4</v>
      </c>
      <c r="E243">
        <v>2</v>
      </c>
      <c r="F243">
        <v>0</v>
      </c>
      <c r="G243">
        <v>1</v>
      </c>
      <c r="H243">
        <v>0</v>
      </c>
      <c r="I243">
        <f t="shared" si="18"/>
        <v>1</v>
      </c>
      <c r="J243">
        <f t="shared" si="19"/>
        <v>0</v>
      </c>
      <c r="K243">
        <f t="shared" si="20"/>
        <v>2</v>
      </c>
      <c r="L243">
        <f t="shared" si="21"/>
        <v>2</v>
      </c>
    </row>
    <row r="244" spans="1:12" x14ac:dyDescent="0.25">
      <c r="A244" s="1">
        <v>14</v>
      </c>
      <c r="B244" s="2">
        <v>41502</v>
      </c>
      <c r="C244" t="s">
        <v>6</v>
      </c>
      <c r="D244" t="s">
        <v>10</v>
      </c>
      <c r="E244">
        <v>3</v>
      </c>
      <c r="F244">
        <v>3</v>
      </c>
      <c r="G244">
        <v>1</v>
      </c>
      <c r="H244">
        <v>2</v>
      </c>
      <c r="I244">
        <f t="shared" si="18"/>
        <v>2</v>
      </c>
      <c r="J244">
        <f t="shared" si="19"/>
        <v>1</v>
      </c>
      <c r="K244">
        <f t="shared" si="20"/>
        <v>6</v>
      </c>
      <c r="L244">
        <f t="shared" si="21"/>
        <v>0</v>
      </c>
    </row>
    <row r="245" spans="1:12" x14ac:dyDescent="0.25">
      <c r="A245" s="1">
        <v>14</v>
      </c>
      <c r="B245" s="2">
        <v>41501</v>
      </c>
      <c r="C245" t="s">
        <v>15</v>
      </c>
      <c r="D245" t="s">
        <v>12</v>
      </c>
      <c r="E245">
        <v>1</v>
      </c>
      <c r="F245">
        <v>1</v>
      </c>
      <c r="G245">
        <v>0</v>
      </c>
      <c r="H245">
        <v>0</v>
      </c>
      <c r="I245">
        <f t="shared" si="18"/>
        <v>1</v>
      </c>
      <c r="J245">
        <f t="shared" si="19"/>
        <v>1</v>
      </c>
      <c r="K245">
        <f t="shared" si="20"/>
        <v>2</v>
      </c>
      <c r="L245">
        <f t="shared" si="21"/>
        <v>0</v>
      </c>
    </row>
    <row r="246" spans="1:12" x14ac:dyDescent="0.25">
      <c r="A246" s="1">
        <v>14</v>
      </c>
      <c r="B246" s="2">
        <v>41500</v>
      </c>
      <c r="C246" t="s">
        <v>7</v>
      </c>
      <c r="D246" t="s">
        <v>16</v>
      </c>
      <c r="E246">
        <v>3</v>
      </c>
      <c r="F246">
        <v>0</v>
      </c>
      <c r="G246">
        <v>3</v>
      </c>
      <c r="H246">
        <v>0</v>
      </c>
      <c r="I246">
        <f t="shared" si="18"/>
        <v>0</v>
      </c>
      <c r="J246">
        <f t="shared" si="19"/>
        <v>0</v>
      </c>
      <c r="K246">
        <f t="shared" si="20"/>
        <v>3</v>
      </c>
      <c r="L246">
        <f t="shared" si="21"/>
        <v>3</v>
      </c>
    </row>
    <row r="247" spans="1:12" x14ac:dyDescent="0.25">
      <c r="A247" s="1">
        <v>14</v>
      </c>
      <c r="B247" s="2">
        <v>41501</v>
      </c>
      <c r="C247" t="s">
        <v>5</v>
      </c>
      <c r="D247" t="s">
        <v>17</v>
      </c>
      <c r="E247">
        <v>0</v>
      </c>
      <c r="F247">
        <v>0</v>
      </c>
      <c r="G247">
        <v>0</v>
      </c>
      <c r="H247">
        <v>0</v>
      </c>
      <c r="I247">
        <f t="shared" si="18"/>
        <v>0</v>
      </c>
      <c r="J247">
        <f t="shared" si="19"/>
        <v>0</v>
      </c>
      <c r="K247">
        <f t="shared" si="20"/>
        <v>0</v>
      </c>
      <c r="L247">
        <f t="shared" si="21"/>
        <v>0</v>
      </c>
    </row>
    <row r="248" spans="1:12" x14ac:dyDescent="0.25">
      <c r="A248" s="1">
        <v>14</v>
      </c>
      <c r="B248" s="2">
        <v>41501</v>
      </c>
      <c r="C248" t="s">
        <v>8</v>
      </c>
      <c r="D248" t="s">
        <v>18</v>
      </c>
      <c r="E248">
        <v>1</v>
      </c>
      <c r="F248">
        <v>1</v>
      </c>
      <c r="G248">
        <v>1</v>
      </c>
      <c r="H248">
        <v>0</v>
      </c>
      <c r="I248">
        <f t="shared" si="18"/>
        <v>0</v>
      </c>
      <c r="J248">
        <f t="shared" si="19"/>
        <v>1</v>
      </c>
      <c r="K248">
        <f t="shared" si="20"/>
        <v>2</v>
      </c>
      <c r="L248">
        <f t="shared" si="21"/>
        <v>0</v>
      </c>
    </row>
    <row r="249" spans="1:12" x14ac:dyDescent="0.25">
      <c r="A249" s="1">
        <v>14</v>
      </c>
      <c r="B249" s="2">
        <v>41501</v>
      </c>
      <c r="C249" t="s">
        <v>13</v>
      </c>
      <c r="D249" t="s">
        <v>19</v>
      </c>
      <c r="E249">
        <v>3</v>
      </c>
      <c r="F249">
        <v>1</v>
      </c>
      <c r="G249">
        <v>0</v>
      </c>
      <c r="H249">
        <v>0</v>
      </c>
      <c r="I249">
        <f t="shared" si="18"/>
        <v>3</v>
      </c>
      <c r="J249">
        <f t="shared" si="19"/>
        <v>1</v>
      </c>
      <c r="K249">
        <f t="shared" si="20"/>
        <v>4</v>
      </c>
      <c r="L249">
        <f t="shared" si="21"/>
        <v>2</v>
      </c>
    </row>
    <row r="250" spans="1:12" x14ac:dyDescent="0.25">
      <c r="A250" s="1">
        <v>14</v>
      </c>
      <c r="B250" s="2">
        <v>41500</v>
      </c>
      <c r="C250" t="s">
        <v>9</v>
      </c>
      <c r="D250" t="s">
        <v>3</v>
      </c>
      <c r="E250">
        <v>1</v>
      </c>
      <c r="F250">
        <v>1</v>
      </c>
      <c r="G250">
        <v>0</v>
      </c>
      <c r="H250">
        <v>0</v>
      </c>
      <c r="I250">
        <f t="shared" si="18"/>
        <v>1</v>
      </c>
      <c r="J250">
        <f t="shared" si="19"/>
        <v>1</v>
      </c>
      <c r="K250">
        <f t="shared" si="20"/>
        <v>2</v>
      </c>
      <c r="L250">
        <f t="shared" si="21"/>
        <v>0</v>
      </c>
    </row>
    <row r="251" spans="1:12" x14ac:dyDescent="0.25">
      <c r="A251" s="1">
        <v>14</v>
      </c>
      <c r="B251" s="2">
        <v>41501</v>
      </c>
      <c r="C251" t="s">
        <v>21</v>
      </c>
      <c r="D251" t="s">
        <v>2</v>
      </c>
      <c r="E251">
        <v>1</v>
      </c>
      <c r="F251">
        <v>1</v>
      </c>
      <c r="G251">
        <v>1</v>
      </c>
      <c r="H251">
        <v>1</v>
      </c>
      <c r="I251">
        <f t="shared" si="18"/>
        <v>0</v>
      </c>
      <c r="J251">
        <f t="shared" si="19"/>
        <v>0</v>
      </c>
      <c r="K251">
        <f t="shared" si="20"/>
        <v>2</v>
      </c>
      <c r="L251">
        <f t="shared" si="21"/>
        <v>0</v>
      </c>
    </row>
    <row r="252" spans="1:12" x14ac:dyDescent="0.25">
      <c r="A252" s="1">
        <v>13</v>
      </c>
      <c r="B252" s="2">
        <v>41497</v>
      </c>
      <c r="C252" t="s">
        <v>22</v>
      </c>
      <c r="D252" t="s">
        <v>9</v>
      </c>
      <c r="E252">
        <v>0</v>
      </c>
      <c r="F252">
        <v>0</v>
      </c>
      <c r="G252">
        <v>0</v>
      </c>
      <c r="H252">
        <v>0</v>
      </c>
      <c r="I252">
        <f t="shared" si="18"/>
        <v>0</v>
      </c>
      <c r="J252">
        <f t="shared" si="19"/>
        <v>0</v>
      </c>
      <c r="K252">
        <f t="shared" si="20"/>
        <v>0</v>
      </c>
      <c r="L252">
        <f t="shared" si="21"/>
        <v>0</v>
      </c>
    </row>
    <row r="253" spans="1:12" x14ac:dyDescent="0.25">
      <c r="A253" s="1">
        <v>13</v>
      </c>
      <c r="B253" s="2">
        <v>41497</v>
      </c>
      <c r="C253" t="s">
        <v>4</v>
      </c>
      <c r="D253" t="s">
        <v>13</v>
      </c>
      <c r="E253">
        <v>0</v>
      </c>
      <c r="F253">
        <v>3</v>
      </c>
      <c r="G253">
        <v>0</v>
      </c>
      <c r="H253">
        <v>0</v>
      </c>
      <c r="I253">
        <f t="shared" si="18"/>
        <v>0</v>
      </c>
      <c r="J253">
        <f t="shared" si="19"/>
        <v>3</v>
      </c>
      <c r="K253">
        <f t="shared" si="20"/>
        <v>3</v>
      </c>
      <c r="L253">
        <f t="shared" si="21"/>
        <v>-3</v>
      </c>
    </row>
    <row r="254" spans="1:12" x14ac:dyDescent="0.25">
      <c r="A254" s="1">
        <v>13</v>
      </c>
      <c r="B254" s="2">
        <v>41496</v>
      </c>
      <c r="C254" t="s">
        <v>6</v>
      </c>
      <c r="D254" t="s">
        <v>8</v>
      </c>
      <c r="E254">
        <v>1</v>
      </c>
      <c r="F254">
        <v>1</v>
      </c>
      <c r="G254">
        <v>0</v>
      </c>
      <c r="H254">
        <v>0</v>
      </c>
      <c r="I254">
        <f t="shared" si="18"/>
        <v>1</v>
      </c>
      <c r="J254">
        <f t="shared" si="19"/>
        <v>1</v>
      </c>
      <c r="K254">
        <f t="shared" si="20"/>
        <v>2</v>
      </c>
      <c r="L254">
        <f t="shared" si="21"/>
        <v>0</v>
      </c>
    </row>
    <row r="255" spans="1:12" x14ac:dyDescent="0.25">
      <c r="A255" s="1">
        <v>13</v>
      </c>
      <c r="B255" s="2">
        <v>41497</v>
      </c>
      <c r="C255" t="s">
        <v>17</v>
      </c>
      <c r="D255" t="s">
        <v>1</v>
      </c>
      <c r="E255">
        <v>2</v>
      </c>
      <c r="F255">
        <v>0</v>
      </c>
      <c r="G255">
        <v>1</v>
      </c>
      <c r="H255">
        <v>0</v>
      </c>
      <c r="I255">
        <f t="shared" si="18"/>
        <v>1</v>
      </c>
      <c r="J255">
        <f t="shared" si="19"/>
        <v>0</v>
      </c>
      <c r="K255">
        <f t="shared" si="20"/>
        <v>2</v>
      </c>
      <c r="L255">
        <f t="shared" si="21"/>
        <v>2</v>
      </c>
    </row>
    <row r="256" spans="1:12" x14ac:dyDescent="0.25">
      <c r="A256" s="1">
        <v>13</v>
      </c>
      <c r="B256" s="2">
        <v>41497</v>
      </c>
      <c r="C256" t="s">
        <v>15</v>
      </c>
      <c r="D256" t="s">
        <v>3</v>
      </c>
      <c r="E256">
        <v>0</v>
      </c>
      <c r="F256">
        <v>1</v>
      </c>
      <c r="G256">
        <v>0</v>
      </c>
      <c r="H256">
        <v>1</v>
      </c>
      <c r="I256">
        <f t="shared" si="18"/>
        <v>0</v>
      </c>
      <c r="J256">
        <f t="shared" si="19"/>
        <v>0</v>
      </c>
      <c r="K256">
        <f t="shared" si="20"/>
        <v>1</v>
      </c>
      <c r="L256">
        <f t="shared" si="21"/>
        <v>-1</v>
      </c>
    </row>
    <row r="257" spans="1:12" x14ac:dyDescent="0.25">
      <c r="A257" s="1">
        <v>13</v>
      </c>
      <c r="B257" s="2">
        <v>41497</v>
      </c>
      <c r="C257" t="s">
        <v>5</v>
      </c>
      <c r="D257" t="s">
        <v>18</v>
      </c>
      <c r="E257">
        <v>2</v>
      </c>
      <c r="F257">
        <v>3</v>
      </c>
      <c r="G257">
        <v>1</v>
      </c>
      <c r="H257">
        <v>2</v>
      </c>
      <c r="I257">
        <f t="shared" si="18"/>
        <v>1</v>
      </c>
      <c r="J257">
        <f t="shared" si="19"/>
        <v>1</v>
      </c>
      <c r="K257">
        <f t="shared" si="20"/>
        <v>5</v>
      </c>
      <c r="L257">
        <f t="shared" si="21"/>
        <v>-1</v>
      </c>
    </row>
    <row r="258" spans="1:12" x14ac:dyDescent="0.25">
      <c r="A258" s="1">
        <v>13</v>
      </c>
      <c r="B258" s="2">
        <v>41497</v>
      </c>
      <c r="C258" t="s">
        <v>10</v>
      </c>
      <c r="D258" t="s">
        <v>2</v>
      </c>
      <c r="E258">
        <v>2</v>
      </c>
      <c r="F258">
        <v>2</v>
      </c>
      <c r="G258">
        <v>1</v>
      </c>
      <c r="H258">
        <v>1</v>
      </c>
      <c r="I258">
        <f t="shared" si="18"/>
        <v>1</v>
      </c>
      <c r="J258">
        <f t="shared" si="19"/>
        <v>1</v>
      </c>
      <c r="K258">
        <f t="shared" si="20"/>
        <v>4</v>
      </c>
      <c r="L258">
        <f t="shared" si="21"/>
        <v>0</v>
      </c>
    </row>
    <row r="259" spans="1:12" x14ac:dyDescent="0.25">
      <c r="A259" s="1">
        <v>13</v>
      </c>
      <c r="B259" s="2">
        <v>41496</v>
      </c>
      <c r="C259" t="s">
        <v>16</v>
      </c>
      <c r="D259" t="s">
        <v>0</v>
      </c>
      <c r="E259">
        <v>0</v>
      </c>
      <c r="F259">
        <v>0</v>
      </c>
      <c r="G259">
        <v>0</v>
      </c>
      <c r="H259">
        <v>0</v>
      </c>
      <c r="I259">
        <f t="shared" ref="I259:I322" si="22">E259-G259</f>
        <v>0</v>
      </c>
      <c r="J259">
        <f t="shared" ref="J259:J322" si="23">F259-H259</f>
        <v>0</v>
      </c>
      <c r="K259">
        <f t="shared" ref="K259:K322" si="24">E259+F259</f>
        <v>0</v>
      </c>
      <c r="L259">
        <f t="shared" ref="L259:L322" si="25">E259-F259</f>
        <v>0</v>
      </c>
    </row>
    <row r="260" spans="1:12" x14ac:dyDescent="0.25">
      <c r="A260" s="1">
        <v>13</v>
      </c>
      <c r="B260" s="2">
        <v>41497</v>
      </c>
      <c r="C260" t="s">
        <v>11</v>
      </c>
      <c r="D260" t="s">
        <v>7</v>
      </c>
      <c r="E260">
        <v>3</v>
      </c>
      <c r="F260">
        <v>1</v>
      </c>
      <c r="G260">
        <v>2</v>
      </c>
      <c r="H260">
        <v>0</v>
      </c>
      <c r="I260">
        <f t="shared" si="22"/>
        <v>1</v>
      </c>
      <c r="J260">
        <f t="shared" si="23"/>
        <v>1</v>
      </c>
      <c r="K260">
        <f t="shared" si="24"/>
        <v>4</v>
      </c>
      <c r="L260">
        <f t="shared" si="25"/>
        <v>2</v>
      </c>
    </row>
    <row r="261" spans="1:12" x14ac:dyDescent="0.25">
      <c r="A261" s="1">
        <v>13</v>
      </c>
      <c r="B261" s="2">
        <v>41497</v>
      </c>
      <c r="C261" t="s">
        <v>12</v>
      </c>
      <c r="D261" t="s">
        <v>21</v>
      </c>
      <c r="E261">
        <v>2</v>
      </c>
      <c r="F261">
        <v>1</v>
      </c>
      <c r="G261">
        <v>1</v>
      </c>
      <c r="H261">
        <v>0</v>
      </c>
      <c r="I261">
        <f t="shared" si="22"/>
        <v>1</v>
      </c>
      <c r="J261">
        <f t="shared" si="23"/>
        <v>1</v>
      </c>
      <c r="K261">
        <f t="shared" si="24"/>
        <v>3</v>
      </c>
      <c r="L261">
        <f t="shared" si="25"/>
        <v>1</v>
      </c>
    </row>
    <row r="262" spans="1:12" x14ac:dyDescent="0.25">
      <c r="A262" s="1">
        <v>12</v>
      </c>
      <c r="B262" s="2">
        <v>41494</v>
      </c>
      <c r="C262" t="s">
        <v>27</v>
      </c>
      <c r="D262" t="s">
        <v>12</v>
      </c>
      <c r="E262">
        <v>1</v>
      </c>
      <c r="F262">
        <v>1</v>
      </c>
      <c r="G262">
        <v>0</v>
      </c>
      <c r="H262">
        <v>0</v>
      </c>
      <c r="I262">
        <f t="shared" si="22"/>
        <v>1</v>
      </c>
      <c r="J262">
        <f t="shared" si="23"/>
        <v>1</v>
      </c>
      <c r="K262">
        <f t="shared" si="24"/>
        <v>2</v>
      </c>
      <c r="L262">
        <f t="shared" si="25"/>
        <v>0</v>
      </c>
    </row>
    <row r="263" spans="1:12" x14ac:dyDescent="0.25">
      <c r="A263" s="1">
        <v>12</v>
      </c>
      <c r="B263" s="2">
        <v>41493</v>
      </c>
      <c r="C263" t="s">
        <v>24</v>
      </c>
      <c r="D263" t="s">
        <v>5</v>
      </c>
      <c r="E263">
        <v>1</v>
      </c>
      <c r="F263">
        <v>1</v>
      </c>
      <c r="G263">
        <v>1</v>
      </c>
      <c r="H263">
        <v>0</v>
      </c>
      <c r="I263">
        <f t="shared" si="22"/>
        <v>0</v>
      </c>
      <c r="J263">
        <f t="shared" si="23"/>
        <v>1</v>
      </c>
      <c r="K263">
        <f t="shared" si="24"/>
        <v>2</v>
      </c>
      <c r="L263">
        <f t="shared" si="25"/>
        <v>0</v>
      </c>
    </row>
    <row r="264" spans="1:12" x14ac:dyDescent="0.25">
      <c r="A264" s="1">
        <v>12</v>
      </c>
      <c r="B264" s="2">
        <v>41494</v>
      </c>
      <c r="C264" t="s">
        <v>0</v>
      </c>
      <c r="D264" t="s">
        <v>6</v>
      </c>
      <c r="E264">
        <v>2</v>
      </c>
      <c r="F264">
        <v>2</v>
      </c>
      <c r="G264">
        <v>1</v>
      </c>
      <c r="H264">
        <v>1</v>
      </c>
      <c r="I264">
        <f t="shared" si="22"/>
        <v>1</v>
      </c>
      <c r="J264">
        <f t="shared" si="23"/>
        <v>1</v>
      </c>
      <c r="K264">
        <f t="shared" si="24"/>
        <v>4</v>
      </c>
      <c r="L264">
        <f t="shared" si="25"/>
        <v>0</v>
      </c>
    </row>
    <row r="265" spans="1:12" x14ac:dyDescent="0.25">
      <c r="A265" s="1">
        <v>12</v>
      </c>
      <c r="B265" s="2">
        <v>41494</v>
      </c>
      <c r="C265" t="s">
        <v>2</v>
      </c>
      <c r="D265" t="s">
        <v>4</v>
      </c>
      <c r="E265">
        <v>1</v>
      </c>
      <c r="F265">
        <v>0</v>
      </c>
      <c r="G265">
        <v>0</v>
      </c>
      <c r="H265">
        <v>0</v>
      </c>
      <c r="I265">
        <f t="shared" si="22"/>
        <v>1</v>
      </c>
      <c r="J265">
        <f t="shared" si="23"/>
        <v>0</v>
      </c>
      <c r="K265">
        <f t="shared" si="24"/>
        <v>1</v>
      </c>
      <c r="L265">
        <f t="shared" si="25"/>
        <v>1</v>
      </c>
    </row>
    <row r="266" spans="1:12" x14ac:dyDescent="0.25">
      <c r="A266" s="1">
        <v>12</v>
      </c>
      <c r="B266" s="2">
        <v>41493</v>
      </c>
      <c r="C266" t="s">
        <v>7</v>
      </c>
      <c r="D266" t="s">
        <v>19</v>
      </c>
      <c r="E266">
        <v>1</v>
      </c>
      <c r="F266">
        <v>2</v>
      </c>
      <c r="G266">
        <v>0</v>
      </c>
      <c r="H266">
        <v>1</v>
      </c>
      <c r="I266">
        <f t="shared" si="22"/>
        <v>1</v>
      </c>
      <c r="J266">
        <f t="shared" si="23"/>
        <v>1</v>
      </c>
      <c r="K266">
        <f t="shared" si="24"/>
        <v>3</v>
      </c>
      <c r="L266">
        <f t="shared" si="25"/>
        <v>-1</v>
      </c>
    </row>
    <row r="267" spans="1:12" x14ac:dyDescent="0.25">
      <c r="A267" s="1">
        <v>12</v>
      </c>
      <c r="B267" s="2">
        <v>41494</v>
      </c>
      <c r="C267" t="s">
        <v>8</v>
      </c>
      <c r="D267" t="s">
        <v>16</v>
      </c>
      <c r="E267">
        <v>2</v>
      </c>
      <c r="F267">
        <v>1</v>
      </c>
      <c r="G267">
        <v>1</v>
      </c>
      <c r="H267">
        <v>1</v>
      </c>
      <c r="I267">
        <f t="shared" si="22"/>
        <v>1</v>
      </c>
      <c r="J267">
        <f t="shared" si="23"/>
        <v>0</v>
      </c>
      <c r="K267">
        <f t="shared" si="24"/>
        <v>3</v>
      </c>
      <c r="L267">
        <f t="shared" si="25"/>
        <v>1</v>
      </c>
    </row>
    <row r="268" spans="1:12" x14ac:dyDescent="0.25">
      <c r="A268" s="1">
        <v>12</v>
      </c>
      <c r="B268" s="2">
        <v>41495</v>
      </c>
      <c r="C268" t="s">
        <v>13</v>
      </c>
      <c r="D268" t="s">
        <v>15</v>
      </c>
      <c r="E268">
        <v>0</v>
      </c>
      <c r="F268">
        <v>1</v>
      </c>
      <c r="G268">
        <v>0</v>
      </c>
      <c r="H268">
        <v>1</v>
      </c>
      <c r="I268">
        <f t="shared" si="22"/>
        <v>0</v>
      </c>
      <c r="J268">
        <f t="shared" si="23"/>
        <v>0</v>
      </c>
      <c r="K268">
        <f t="shared" si="24"/>
        <v>1</v>
      </c>
      <c r="L268">
        <f t="shared" si="25"/>
        <v>-1</v>
      </c>
    </row>
    <row r="269" spans="1:12" x14ac:dyDescent="0.25">
      <c r="A269" s="1">
        <v>12</v>
      </c>
      <c r="B269" s="2">
        <v>41494</v>
      </c>
      <c r="C269" t="s">
        <v>9</v>
      </c>
      <c r="D269" t="s">
        <v>17</v>
      </c>
      <c r="E269">
        <v>1</v>
      </c>
      <c r="F269">
        <v>1</v>
      </c>
      <c r="G269">
        <v>0</v>
      </c>
      <c r="H269">
        <v>1</v>
      </c>
      <c r="I269">
        <f t="shared" si="22"/>
        <v>1</v>
      </c>
      <c r="J269">
        <f t="shared" si="23"/>
        <v>0</v>
      </c>
      <c r="K269">
        <f t="shared" si="24"/>
        <v>2</v>
      </c>
      <c r="L269">
        <f t="shared" si="25"/>
        <v>0</v>
      </c>
    </row>
    <row r="270" spans="1:12" x14ac:dyDescent="0.25">
      <c r="A270" s="1">
        <v>12</v>
      </c>
      <c r="B270" s="2">
        <v>41480</v>
      </c>
      <c r="C270" t="s">
        <v>21</v>
      </c>
      <c r="D270" t="s">
        <v>10</v>
      </c>
      <c r="E270">
        <v>0</v>
      </c>
      <c r="F270">
        <v>1</v>
      </c>
      <c r="G270">
        <v>0</v>
      </c>
      <c r="H270">
        <v>1</v>
      </c>
      <c r="I270">
        <f t="shared" si="22"/>
        <v>0</v>
      </c>
      <c r="J270">
        <f t="shared" si="23"/>
        <v>0</v>
      </c>
      <c r="K270">
        <f t="shared" si="24"/>
        <v>1</v>
      </c>
      <c r="L270">
        <f t="shared" si="25"/>
        <v>-1</v>
      </c>
    </row>
    <row r="271" spans="1:12" x14ac:dyDescent="0.25">
      <c r="A271" s="1">
        <v>12</v>
      </c>
      <c r="B271" s="2">
        <v>41495</v>
      </c>
      <c r="C271" t="s">
        <v>3</v>
      </c>
      <c r="D271" t="s">
        <v>11</v>
      </c>
      <c r="E271">
        <v>1</v>
      </c>
      <c r="F271">
        <v>1</v>
      </c>
      <c r="G271">
        <v>0</v>
      </c>
      <c r="H271">
        <v>0</v>
      </c>
      <c r="I271">
        <f t="shared" si="22"/>
        <v>1</v>
      </c>
      <c r="J271">
        <f t="shared" si="23"/>
        <v>1</v>
      </c>
      <c r="K271">
        <f t="shared" si="24"/>
        <v>2</v>
      </c>
      <c r="L271">
        <f t="shared" si="25"/>
        <v>0</v>
      </c>
    </row>
    <row r="272" spans="1:12" x14ac:dyDescent="0.25">
      <c r="A272" s="1">
        <v>11</v>
      </c>
      <c r="B272" s="2">
        <v>41489</v>
      </c>
      <c r="C272" t="s">
        <v>22</v>
      </c>
      <c r="D272" t="s">
        <v>15</v>
      </c>
      <c r="E272">
        <v>1</v>
      </c>
      <c r="F272">
        <v>0</v>
      </c>
      <c r="G272">
        <v>1</v>
      </c>
      <c r="H272">
        <v>0</v>
      </c>
      <c r="I272">
        <f t="shared" si="22"/>
        <v>0</v>
      </c>
      <c r="J272">
        <f t="shared" si="23"/>
        <v>0</v>
      </c>
      <c r="K272">
        <f t="shared" si="24"/>
        <v>1</v>
      </c>
      <c r="L272">
        <f t="shared" si="25"/>
        <v>1</v>
      </c>
    </row>
    <row r="273" spans="1:12" x14ac:dyDescent="0.25">
      <c r="A273" s="1">
        <v>11</v>
      </c>
      <c r="B273" s="2">
        <v>41490</v>
      </c>
      <c r="C273" t="s">
        <v>27</v>
      </c>
      <c r="D273" t="s">
        <v>0</v>
      </c>
      <c r="E273">
        <v>3</v>
      </c>
      <c r="F273">
        <v>0</v>
      </c>
      <c r="G273">
        <v>2</v>
      </c>
      <c r="H273">
        <v>0</v>
      </c>
      <c r="I273">
        <f t="shared" si="22"/>
        <v>1</v>
      </c>
      <c r="J273">
        <f t="shared" si="23"/>
        <v>0</v>
      </c>
      <c r="K273">
        <f t="shared" si="24"/>
        <v>3</v>
      </c>
      <c r="L273">
        <f t="shared" si="25"/>
        <v>3</v>
      </c>
    </row>
    <row r="274" spans="1:12" x14ac:dyDescent="0.25">
      <c r="A274" s="1">
        <v>11</v>
      </c>
      <c r="B274" s="2">
        <v>41543</v>
      </c>
      <c r="C274" t="s">
        <v>20</v>
      </c>
      <c r="D274" t="s">
        <v>16</v>
      </c>
      <c r="E274">
        <v>1</v>
      </c>
      <c r="F274">
        <v>1</v>
      </c>
      <c r="G274">
        <v>0</v>
      </c>
      <c r="H274">
        <v>0</v>
      </c>
      <c r="I274">
        <f t="shared" si="22"/>
        <v>1</v>
      </c>
      <c r="J274">
        <f t="shared" si="23"/>
        <v>1</v>
      </c>
      <c r="K274">
        <f t="shared" si="24"/>
        <v>2</v>
      </c>
      <c r="L274">
        <f t="shared" si="25"/>
        <v>0</v>
      </c>
    </row>
    <row r="275" spans="1:12" x14ac:dyDescent="0.25">
      <c r="A275" s="1">
        <v>11</v>
      </c>
      <c r="B275" s="2">
        <v>41490</v>
      </c>
      <c r="C275" t="s">
        <v>23</v>
      </c>
      <c r="D275" t="s">
        <v>6</v>
      </c>
      <c r="E275">
        <v>2</v>
      </c>
      <c r="F275">
        <v>3</v>
      </c>
      <c r="G275">
        <v>1</v>
      </c>
      <c r="H275">
        <v>2</v>
      </c>
      <c r="I275">
        <f t="shared" si="22"/>
        <v>1</v>
      </c>
      <c r="J275">
        <f t="shared" si="23"/>
        <v>1</v>
      </c>
      <c r="K275">
        <f t="shared" si="24"/>
        <v>5</v>
      </c>
      <c r="L275">
        <f t="shared" si="25"/>
        <v>-1</v>
      </c>
    </row>
    <row r="276" spans="1:12" x14ac:dyDescent="0.25">
      <c r="A276" s="1">
        <v>11</v>
      </c>
      <c r="B276" s="2">
        <v>41490</v>
      </c>
      <c r="C276" t="s">
        <v>24</v>
      </c>
      <c r="D276" t="s">
        <v>12</v>
      </c>
      <c r="E276">
        <v>2</v>
      </c>
      <c r="F276">
        <v>1</v>
      </c>
      <c r="G276">
        <v>0</v>
      </c>
      <c r="H276">
        <v>0</v>
      </c>
      <c r="I276">
        <f t="shared" si="22"/>
        <v>2</v>
      </c>
      <c r="J276">
        <f t="shared" si="23"/>
        <v>1</v>
      </c>
      <c r="K276">
        <f t="shared" si="24"/>
        <v>3</v>
      </c>
      <c r="L276">
        <f t="shared" si="25"/>
        <v>1</v>
      </c>
    </row>
    <row r="277" spans="1:12" x14ac:dyDescent="0.25">
      <c r="A277" s="1">
        <v>11</v>
      </c>
      <c r="B277" s="2">
        <v>41490</v>
      </c>
      <c r="C277" t="s">
        <v>2</v>
      </c>
      <c r="D277" t="s">
        <v>8</v>
      </c>
      <c r="E277">
        <v>2</v>
      </c>
      <c r="F277">
        <v>0</v>
      </c>
      <c r="G277">
        <v>1</v>
      </c>
      <c r="H277">
        <v>0</v>
      </c>
      <c r="I277">
        <f t="shared" si="22"/>
        <v>1</v>
      </c>
      <c r="J277">
        <f t="shared" si="23"/>
        <v>0</v>
      </c>
      <c r="K277">
        <f t="shared" si="24"/>
        <v>2</v>
      </c>
      <c r="L277">
        <f t="shared" si="25"/>
        <v>2</v>
      </c>
    </row>
    <row r="278" spans="1:12" x14ac:dyDescent="0.25">
      <c r="A278" s="1">
        <v>11</v>
      </c>
      <c r="B278" s="2">
        <v>41490</v>
      </c>
      <c r="C278" t="s">
        <v>7</v>
      </c>
      <c r="D278" t="s">
        <v>17</v>
      </c>
      <c r="E278">
        <v>0</v>
      </c>
      <c r="F278">
        <v>2</v>
      </c>
      <c r="G278">
        <v>0</v>
      </c>
      <c r="H278">
        <v>2</v>
      </c>
      <c r="I278">
        <f t="shared" si="22"/>
        <v>0</v>
      </c>
      <c r="J278">
        <f t="shared" si="23"/>
        <v>0</v>
      </c>
      <c r="K278">
        <f t="shared" si="24"/>
        <v>2</v>
      </c>
      <c r="L278">
        <f t="shared" si="25"/>
        <v>-2</v>
      </c>
    </row>
    <row r="279" spans="1:12" x14ac:dyDescent="0.25">
      <c r="A279" s="1">
        <v>11</v>
      </c>
      <c r="B279" s="2">
        <v>41490</v>
      </c>
      <c r="C279" t="s">
        <v>13</v>
      </c>
      <c r="D279" t="s">
        <v>10</v>
      </c>
      <c r="E279">
        <v>1</v>
      </c>
      <c r="F279">
        <v>1</v>
      </c>
      <c r="G279">
        <v>1</v>
      </c>
      <c r="H279">
        <v>1</v>
      </c>
      <c r="I279">
        <f t="shared" si="22"/>
        <v>0</v>
      </c>
      <c r="J279">
        <f t="shared" si="23"/>
        <v>0</v>
      </c>
      <c r="K279">
        <f t="shared" si="24"/>
        <v>2</v>
      </c>
      <c r="L279">
        <f t="shared" si="25"/>
        <v>0</v>
      </c>
    </row>
    <row r="280" spans="1:12" x14ac:dyDescent="0.25">
      <c r="A280" s="1">
        <v>11</v>
      </c>
      <c r="B280" s="2">
        <v>41490</v>
      </c>
      <c r="C280" t="s">
        <v>11</v>
      </c>
      <c r="D280" t="s">
        <v>5</v>
      </c>
      <c r="E280">
        <v>1</v>
      </c>
      <c r="F280">
        <v>1</v>
      </c>
      <c r="G280">
        <v>0</v>
      </c>
      <c r="H280">
        <v>0</v>
      </c>
      <c r="I280">
        <f t="shared" si="22"/>
        <v>1</v>
      </c>
      <c r="J280">
        <f t="shared" si="23"/>
        <v>1</v>
      </c>
      <c r="K280">
        <f t="shared" si="24"/>
        <v>2</v>
      </c>
      <c r="L280">
        <f t="shared" si="25"/>
        <v>0</v>
      </c>
    </row>
    <row r="281" spans="1:12" x14ac:dyDescent="0.25">
      <c r="A281" s="1">
        <v>11</v>
      </c>
      <c r="B281" s="2">
        <v>41466</v>
      </c>
      <c r="C281" t="s">
        <v>21</v>
      </c>
      <c r="D281" t="s">
        <v>4</v>
      </c>
      <c r="E281">
        <v>1</v>
      </c>
      <c r="F281">
        <v>2</v>
      </c>
      <c r="G281">
        <v>1</v>
      </c>
      <c r="H281">
        <v>0</v>
      </c>
      <c r="I281">
        <f t="shared" si="22"/>
        <v>0</v>
      </c>
      <c r="J281">
        <f t="shared" si="23"/>
        <v>2</v>
      </c>
      <c r="K281">
        <f t="shared" si="24"/>
        <v>3</v>
      </c>
      <c r="L281">
        <f t="shared" si="25"/>
        <v>-1</v>
      </c>
    </row>
    <row r="282" spans="1:12" x14ac:dyDescent="0.25">
      <c r="A282" s="1">
        <v>10</v>
      </c>
      <c r="B282" s="2">
        <v>41486</v>
      </c>
      <c r="C282" t="s">
        <v>0</v>
      </c>
      <c r="D282" t="s">
        <v>2</v>
      </c>
      <c r="E282">
        <v>1</v>
      </c>
      <c r="F282">
        <v>2</v>
      </c>
      <c r="G282">
        <v>0</v>
      </c>
      <c r="H282">
        <v>0</v>
      </c>
      <c r="I282">
        <f t="shared" si="22"/>
        <v>1</v>
      </c>
      <c r="J282">
        <f t="shared" si="23"/>
        <v>2</v>
      </c>
      <c r="K282">
        <f t="shared" si="24"/>
        <v>3</v>
      </c>
      <c r="L282">
        <f t="shared" si="25"/>
        <v>-1</v>
      </c>
    </row>
    <row r="283" spans="1:12" x14ac:dyDescent="0.25">
      <c r="A283" s="1">
        <v>10</v>
      </c>
      <c r="B283" s="2">
        <v>41487</v>
      </c>
      <c r="C283" t="s">
        <v>4</v>
      </c>
      <c r="D283" t="s">
        <v>18</v>
      </c>
      <c r="E283">
        <v>3</v>
      </c>
      <c r="F283">
        <v>0</v>
      </c>
      <c r="G283">
        <v>2</v>
      </c>
      <c r="H283">
        <v>0</v>
      </c>
      <c r="I283">
        <f t="shared" si="22"/>
        <v>1</v>
      </c>
      <c r="J283">
        <f t="shared" si="23"/>
        <v>0</v>
      </c>
      <c r="K283">
        <f t="shared" si="24"/>
        <v>3</v>
      </c>
      <c r="L283">
        <f t="shared" si="25"/>
        <v>3</v>
      </c>
    </row>
    <row r="284" spans="1:12" x14ac:dyDescent="0.25">
      <c r="A284" s="1">
        <v>10</v>
      </c>
      <c r="B284" s="2">
        <v>41487</v>
      </c>
      <c r="C284" t="s">
        <v>6</v>
      </c>
      <c r="D284" t="s">
        <v>1</v>
      </c>
      <c r="E284">
        <v>2</v>
      </c>
      <c r="F284">
        <v>0</v>
      </c>
      <c r="G284">
        <v>1</v>
      </c>
      <c r="H284">
        <v>0</v>
      </c>
      <c r="I284">
        <f t="shared" si="22"/>
        <v>1</v>
      </c>
      <c r="J284">
        <f t="shared" si="23"/>
        <v>0</v>
      </c>
      <c r="K284">
        <f t="shared" si="24"/>
        <v>2</v>
      </c>
      <c r="L284">
        <f t="shared" si="25"/>
        <v>2</v>
      </c>
    </row>
    <row r="285" spans="1:12" x14ac:dyDescent="0.25">
      <c r="A285" s="1">
        <v>10</v>
      </c>
      <c r="B285" s="2">
        <v>41487</v>
      </c>
      <c r="C285" t="s">
        <v>17</v>
      </c>
      <c r="D285" t="s">
        <v>13</v>
      </c>
      <c r="E285">
        <v>2</v>
      </c>
      <c r="F285">
        <v>0</v>
      </c>
      <c r="G285">
        <v>1</v>
      </c>
      <c r="H285">
        <v>0</v>
      </c>
      <c r="I285">
        <f t="shared" si="22"/>
        <v>1</v>
      </c>
      <c r="J285">
        <f t="shared" si="23"/>
        <v>0</v>
      </c>
      <c r="K285">
        <f t="shared" si="24"/>
        <v>2</v>
      </c>
      <c r="L285">
        <f t="shared" si="25"/>
        <v>2</v>
      </c>
    </row>
    <row r="286" spans="1:12" x14ac:dyDescent="0.25">
      <c r="A286" s="1">
        <v>10</v>
      </c>
      <c r="B286" s="2">
        <v>41487</v>
      </c>
      <c r="C286" t="s">
        <v>15</v>
      </c>
      <c r="D286" t="s">
        <v>11</v>
      </c>
      <c r="E286">
        <v>5</v>
      </c>
      <c r="F286">
        <v>3</v>
      </c>
      <c r="G286">
        <v>2</v>
      </c>
      <c r="H286">
        <v>1</v>
      </c>
      <c r="I286">
        <f t="shared" si="22"/>
        <v>3</v>
      </c>
      <c r="J286">
        <f t="shared" si="23"/>
        <v>2</v>
      </c>
      <c r="K286">
        <f t="shared" si="24"/>
        <v>8</v>
      </c>
      <c r="L286">
        <f t="shared" si="25"/>
        <v>2</v>
      </c>
    </row>
    <row r="287" spans="1:12" x14ac:dyDescent="0.25">
      <c r="A287" s="1">
        <v>10</v>
      </c>
      <c r="B287" s="2">
        <v>41486</v>
      </c>
      <c r="C287" t="s">
        <v>5</v>
      </c>
      <c r="D287" t="s">
        <v>19</v>
      </c>
      <c r="E287">
        <v>1</v>
      </c>
      <c r="F287">
        <v>0</v>
      </c>
      <c r="G287">
        <v>0</v>
      </c>
      <c r="H287">
        <v>0</v>
      </c>
      <c r="I287">
        <f t="shared" si="22"/>
        <v>1</v>
      </c>
      <c r="J287">
        <f t="shared" si="23"/>
        <v>0</v>
      </c>
      <c r="K287">
        <f t="shared" si="24"/>
        <v>1</v>
      </c>
      <c r="L287">
        <f t="shared" si="25"/>
        <v>1</v>
      </c>
    </row>
    <row r="288" spans="1:12" x14ac:dyDescent="0.25">
      <c r="A288" s="1">
        <v>10</v>
      </c>
      <c r="B288" s="2">
        <v>41488</v>
      </c>
      <c r="C288" t="s">
        <v>8</v>
      </c>
      <c r="D288" t="s">
        <v>3</v>
      </c>
      <c r="E288">
        <v>1</v>
      </c>
      <c r="F288">
        <v>1</v>
      </c>
      <c r="G288">
        <v>0</v>
      </c>
      <c r="H288">
        <v>1</v>
      </c>
      <c r="I288">
        <f t="shared" si="22"/>
        <v>1</v>
      </c>
      <c r="J288">
        <f t="shared" si="23"/>
        <v>0</v>
      </c>
      <c r="K288">
        <f t="shared" si="24"/>
        <v>2</v>
      </c>
      <c r="L288">
        <f t="shared" si="25"/>
        <v>0</v>
      </c>
    </row>
    <row r="289" spans="1:12" x14ac:dyDescent="0.25">
      <c r="A289" s="1">
        <v>10</v>
      </c>
      <c r="B289" s="2">
        <v>41527</v>
      </c>
      <c r="C289" t="s">
        <v>10</v>
      </c>
      <c r="D289" t="s">
        <v>9</v>
      </c>
      <c r="E289">
        <v>1</v>
      </c>
      <c r="F289">
        <v>2</v>
      </c>
      <c r="G289">
        <v>0</v>
      </c>
      <c r="H289">
        <v>1</v>
      </c>
      <c r="I289">
        <f t="shared" si="22"/>
        <v>1</v>
      </c>
      <c r="J289">
        <f t="shared" si="23"/>
        <v>1</v>
      </c>
      <c r="K289">
        <f t="shared" si="24"/>
        <v>3</v>
      </c>
      <c r="L289">
        <f t="shared" si="25"/>
        <v>-1</v>
      </c>
    </row>
    <row r="290" spans="1:12" x14ac:dyDescent="0.25">
      <c r="A290" s="1">
        <v>10</v>
      </c>
      <c r="B290" s="2">
        <v>41521</v>
      </c>
      <c r="C290" t="s">
        <v>16</v>
      </c>
      <c r="D290" t="s">
        <v>21</v>
      </c>
      <c r="E290">
        <v>0</v>
      </c>
      <c r="F290">
        <v>1</v>
      </c>
      <c r="G290">
        <v>0</v>
      </c>
      <c r="H290">
        <v>0</v>
      </c>
      <c r="I290">
        <f t="shared" si="22"/>
        <v>0</v>
      </c>
      <c r="J290">
        <f t="shared" si="23"/>
        <v>1</v>
      </c>
      <c r="K290">
        <f t="shared" si="24"/>
        <v>1</v>
      </c>
      <c r="L290">
        <f t="shared" si="25"/>
        <v>-1</v>
      </c>
    </row>
    <row r="291" spans="1:12" x14ac:dyDescent="0.25">
      <c r="A291" s="1">
        <v>10</v>
      </c>
      <c r="B291" s="2">
        <v>41486</v>
      </c>
      <c r="C291" t="s">
        <v>12</v>
      </c>
      <c r="D291" t="s">
        <v>7</v>
      </c>
      <c r="E291">
        <v>1</v>
      </c>
      <c r="F291">
        <v>1</v>
      </c>
      <c r="G291">
        <v>0</v>
      </c>
      <c r="H291">
        <v>0</v>
      </c>
      <c r="I291">
        <f t="shared" si="22"/>
        <v>1</v>
      </c>
      <c r="J291">
        <f t="shared" si="23"/>
        <v>1</v>
      </c>
      <c r="K291">
        <f t="shared" si="24"/>
        <v>2</v>
      </c>
      <c r="L291">
        <f t="shared" si="25"/>
        <v>0</v>
      </c>
    </row>
    <row r="292" spans="1:12" x14ac:dyDescent="0.25">
      <c r="A292" s="1">
        <v>9</v>
      </c>
      <c r="B292" s="2">
        <v>41483</v>
      </c>
      <c r="C292" t="s">
        <v>22</v>
      </c>
      <c r="D292" t="s">
        <v>0</v>
      </c>
      <c r="E292">
        <v>4</v>
      </c>
      <c r="F292">
        <v>1</v>
      </c>
      <c r="G292">
        <v>2</v>
      </c>
      <c r="H292">
        <v>1</v>
      </c>
      <c r="I292">
        <f t="shared" si="22"/>
        <v>2</v>
      </c>
      <c r="J292">
        <f t="shared" si="23"/>
        <v>0</v>
      </c>
      <c r="K292">
        <f t="shared" si="24"/>
        <v>5</v>
      </c>
      <c r="L292">
        <f t="shared" si="25"/>
        <v>3</v>
      </c>
    </row>
    <row r="293" spans="1:12" x14ac:dyDescent="0.25">
      <c r="A293" s="1">
        <v>9</v>
      </c>
      <c r="B293" s="2">
        <v>41483</v>
      </c>
      <c r="C293" t="s">
        <v>4</v>
      </c>
      <c r="D293" t="s">
        <v>8</v>
      </c>
      <c r="E293">
        <v>2</v>
      </c>
      <c r="F293">
        <v>1</v>
      </c>
      <c r="G293">
        <v>2</v>
      </c>
      <c r="H293">
        <v>1</v>
      </c>
      <c r="I293">
        <f t="shared" si="22"/>
        <v>0</v>
      </c>
      <c r="J293">
        <f t="shared" si="23"/>
        <v>0</v>
      </c>
      <c r="K293">
        <f t="shared" si="24"/>
        <v>3</v>
      </c>
      <c r="L293">
        <f t="shared" si="25"/>
        <v>1</v>
      </c>
    </row>
    <row r="294" spans="1:12" x14ac:dyDescent="0.25">
      <c r="A294" s="1">
        <v>9</v>
      </c>
      <c r="B294" s="2">
        <v>41483</v>
      </c>
      <c r="C294" t="s">
        <v>17</v>
      </c>
      <c r="D294" t="s">
        <v>21</v>
      </c>
      <c r="E294">
        <v>0</v>
      </c>
      <c r="F294">
        <v>0</v>
      </c>
      <c r="G294">
        <v>0</v>
      </c>
      <c r="H294">
        <v>0</v>
      </c>
      <c r="I294">
        <f t="shared" si="22"/>
        <v>0</v>
      </c>
      <c r="J294">
        <f t="shared" si="23"/>
        <v>0</v>
      </c>
      <c r="K294">
        <f t="shared" si="24"/>
        <v>0</v>
      </c>
      <c r="L294">
        <f t="shared" si="25"/>
        <v>0</v>
      </c>
    </row>
    <row r="295" spans="1:12" x14ac:dyDescent="0.25">
      <c r="A295" s="1">
        <v>9</v>
      </c>
      <c r="B295" s="2">
        <v>41483</v>
      </c>
      <c r="C295" t="s">
        <v>15</v>
      </c>
      <c r="D295" t="s">
        <v>1</v>
      </c>
      <c r="E295">
        <v>1</v>
      </c>
      <c r="F295">
        <v>1</v>
      </c>
      <c r="G295">
        <v>1</v>
      </c>
      <c r="H295">
        <v>1</v>
      </c>
      <c r="I295">
        <f t="shared" si="22"/>
        <v>0</v>
      </c>
      <c r="J295">
        <f t="shared" si="23"/>
        <v>0</v>
      </c>
      <c r="K295">
        <f t="shared" si="24"/>
        <v>2</v>
      </c>
      <c r="L295">
        <f t="shared" si="25"/>
        <v>0</v>
      </c>
    </row>
    <row r="296" spans="1:12" x14ac:dyDescent="0.25">
      <c r="A296" s="1">
        <v>9</v>
      </c>
      <c r="B296" s="2">
        <v>41483</v>
      </c>
      <c r="C296" t="s">
        <v>18</v>
      </c>
      <c r="D296" t="s">
        <v>6</v>
      </c>
      <c r="E296">
        <v>1</v>
      </c>
      <c r="F296">
        <v>1</v>
      </c>
      <c r="G296">
        <v>0</v>
      </c>
      <c r="H296">
        <v>1</v>
      </c>
      <c r="I296">
        <f t="shared" si="22"/>
        <v>1</v>
      </c>
      <c r="J296">
        <f t="shared" si="23"/>
        <v>0</v>
      </c>
      <c r="K296">
        <f t="shared" si="24"/>
        <v>2</v>
      </c>
      <c r="L296">
        <f t="shared" si="25"/>
        <v>0</v>
      </c>
    </row>
    <row r="297" spans="1:12" x14ac:dyDescent="0.25">
      <c r="A297" s="1">
        <v>9</v>
      </c>
      <c r="B297" s="2">
        <v>41483</v>
      </c>
      <c r="C297" t="s">
        <v>13</v>
      </c>
      <c r="D297" t="s">
        <v>5</v>
      </c>
      <c r="E297">
        <v>2</v>
      </c>
      <c r="F297">
        <v>0</v>
      </c>
      <c r="G297">
        <v>0</v>
      </c>
      <c r="H297">
        <v>0</v>
      </c>
      <c r="I297">
        <f t="shared" si="22"/>
        <v>2</v>
      </c>
      <c r="J297">
        <f t="shared" si="23"/>
        <v>0</v>
      </c>
      <c r="K297">
        <f t="shared" si="24"/>
        <v>2</v>
      </c>
      <c r="L297">
        <f t="shared" si="25"/>
        <v>2</v>
      </c>
    </row>
    <row r="298" spans="1:12" x14ac:dyDescent="0.25">
      <c r="A298" s="1">
        <v>9</v>
      </c>
      <c r="B298" s="2">
        <v>41483</v>
      </c>
      <c r="C298" t="s">
        <v>16</v>
      </c>
      <c r="D298" t="s">
        <v>10</v>
      </c>
      <c r="E298">
        <v>3</v>
      </c>
      <c r="F298">
        <v>0</v>
      </c>
      <c r="G298">
        <v>0</v>
      </c>
      <c r="H298">
        <v>0</v>
      </c>
      <c r="I298">
        <f t="shared" si="22"/>
        <v>3</v>
      </c>
      <c r="J298">
        <f t="shared" si="23"/>
        <v>0</v>
      </c>
      <c r="K298">
        <f t="shared" si="24"/>
        <v>3</v>
      </c>
      <c r="L298">
        <f t="shared" si="25"/>
        <v>3</v>
      </c>
    </row>
    <row r="299" spans="1:12" x14ac:dyDescent="0.25">
      <c r="A299" s="1">
        <v>9</v>
      </c>
      <c r="B299" s="2">
        <v>41483</v>
      </c>
      <c r="C299" t="s">
        <v>11</v>
      </c>
      <c r="D299" t="s">
        <v>9</v>
      </c>
      <c r="E299">
        <v>1</v>
      </c>
      <c r="F299">
        <v>0</v>
      </c>
      <c r="G299">
        <v>0</v>
      </c>
      <c r="H299">
        <v>0</v>
      </c>
      <c r="I299">
        <f t="shared" si="22"/>
        <v>1</v>
      </c>
      <c r="J299">
        <f t="shared" si="23"/>
        <v>0</v>
      </c>
      <c r="K299">
        <f t="shared" si="24"/>
        <v>1</v>
      </c>
      <c r="L299">
        <f t="shared" si="25"/>
        <v>1</v>
      </c>
    </row>
    <row r="300" spans="1:12" x14ac:dyDescent="0.25">
      <c r="A300" s="1">
        <v>9</v>
      </c>
      <c r="B300" s="2">
        <v>41482</v>
      </c>
      <c r="C300" t="s">
        <v>12</v>
      </c>
      <c r="D300" t="s">
        <v>2</v>
      </c>
      <c r="E300">
        <v>2</v>
      </c>
      <c r="F300">
        <v>3</v>
      </c>
      <c r="G300">
        <v>2</v>
      </c>
      <c r="H300">
        <v>1</v>
      </c>
      <c r="I300">
        <f t="shared" si="22"/>
        <v>0</v>
      </c>
      <c r="J300">
        <f t="shared" si="23"/>
        <v>2</v>
      </c>
      <c r="K300">
        <f t="shared" si="24"/>
        <v>5</v>
      </c>
      <c r="L300">
        <f t="shared" si="25"/>
        <v>-1</v>
      </c>
    </row>
    <row r="301" spans="1:12" x14ac:dyDescent="0.25">
      <c r="A301" s="1">
        <v>9</v>
      </c>
      <c r="B301" s="2">
        <v>41482</v>
      </c>
      <c r="C301" t="s">
        <v>3</v>
      </c>
      <c r="D301" t="s">
        <v>7</v>
      </c>
      <c r="E301">
        <v>3</v>
      </c>
      <c r="F301">
        <v>2</v>
      </c>
      <c r="G301">
        <v>1</v>
      </c>
      <c r="H301">
        <v>0</v>
      </c>
      <c r="I301">
        <f t="shared" si="22"/>
        <v>2</v>
      </c>
      <c r="J301">
        <f t="shared" si="23"/>
        <v>2</v>
      </c>
      <c r="K301">
        <f t="shared" si="24"/>
        <v>5</v>
      </c>
      <c r="L301">
        <f t="shared" si="25"/>
        <v>1</v>
      </c>
    </row>
    <row r="302" spans="1:12" x14ac:dyDescent="0.25">
      <c r="A302" s="1">
        <v>8</v>
      </c>
      <c r="B302" s="2">
        <v>41550</v>
      </c>
      <c r="C302" t="s">
        <v>0</v>
      </c>
      <c r="D302" t="s">
        <v>11</v>
      </c>
      <c r="E302">
        <v>4</v>
      </c>
      <c r="F302">
        <v>0</v>
      </c>
      <c r="G302">
        <v>2</v>
      </c>
      <c r="H302">
        <v>0</v>
      </c>
      <c r="I302">
        <f t="shared" si="22"/>
        <v>2</v>
      </c>
      <c r="J302">
        <f t="shared" si="23"/>
        <v>0</v>
      </c>
      <c r="K302">
        <f t="shared" si="24"/>
        <v>4</v>
      </c>
      <c r="L302">
        <f t="shared" si="25"/>
        <v>4</v>
      </c>
    </row>
    <row r="303" spans="1:12" x14ac:dyDescent="0.25">
      <c r="A303" s="1">
        <v>8</v>
      </c>
      <c r="B303" s="2">
        <v>41476</v>
      </c>
      <c r="C303" t="s">
        <v>2</v>
      </c>
      <c r="D303" t="s">
        <v>17</v>
      </c>
      <c r="E303">
        <v>1</v>
      </c>
      <c r="F303">
        <v>1</v>
      </c>
      <c r="G303">
        <v>1</v>
      </c>
      <c r="H303">
        <v>1</v>
      </c>
      <c r="I303">
        <f t="shared" si="22"/>
        <v>0</v>
      </c>
      <c r="J303">
        <f t="shared" si="23"/>
        <v>0</v>
      </c>
      <c r="K303">
        <f t="shared" si="24"/>
        <v>2</v>
      </c>
      <c r="L303">
        <f t="shared" si="25"/>
        <v>0</v>
      </c>
    </row>
    <row r="304" spans="1:12" x14ac:dyDescent="0.25">
      <c r="A304" s="1">
        <v>8</v>
      </c>
      <c r="B304" s="2">
        <v>41475</v>
      </c>
      <c r="C304" t="s">
        <v>6</v>
      </c>
      <c r="D304" t="s">
        <v>16</v>
      </c>
      <c r="E304">
        <v>2</v>
      </c>
      <c r="F304">
        <v>0</v>
      </c>
      <c r="G304">
        <v>0</v>
      </c>
      <c r="H304">
        <v>0</v>
      </c>
      <c r="I304">
        <f t="shared" si="22"/>
        <v>2</v>
      </c>
      <c r="J304">
        <f t="shared" si="23"/>
        <v>0</v>
      </c>
      <c r="K304">
        <f t="shared" si="24"/>
        <v>2</v>
      </c>
      <c r="L304">
        <f t="shared" si="25"/>
        <v>2</v>
      </c>
    </row>
    <row r="305" spans="1:12" x14ac:dyDescent="0.25">
      <c r="A305" s="1">
        <v>8</v>
      </c>
      <c r="B305" s="2">
        <v>41475</v>
      </c>
      <c r="C305" t="s">
        <v>7</v>
      </c>
      <c r="D305" t="s">
        <v>13</v>
      </c>
      <c r="E305">
        <v>2</v>
      </c>
      <c r="F305">
        <v>1</v>
      </c>
      <c r="G305">
        <v>1</v>
      </c>
      <c r="H305">
        <v>1</v>
      </c>
      <c r="I305">
        <f t="shared" si="22"/>
        <v>1</v>
      </c>
      <c r="J305">
        <f t="shared" si="23"/>
        <v>0</v>
      </c>
      <c r="K305">
        <f t="shared" si="24"/>
        <v>3</v>
      </c>
      <c r="L305">
        <f t="shared" si="25"/>
        <v>1</v>
      </c>
    </row>
    <row r="306" spans="1:12" x14ac:dyDescent="0.25">
      <c r="A306" s="1">
        <v>8</v>
      </c>
      <c r="B306" s="2">
        <v>41476</v>
      </c>
      <c r="C306" t="s">
        <v>5</v>
      </c>
      <c r="D306" t="s">
        <v>3</v>
      </c>
      <c r="E306">
        <v>1</v>
      </c>
      <c r="F306">
        <v>3</v>
      </c>
      <c r="G306">
        <v>0</v>
      </c>
      <c r="H306">
        <v>1</v>
      </c>
      <c r="I306">
        <f t="shared" si="22"/>
        <v>1</v>
      </c>
      <c r="J306">
        <f t="shared" si="23"/>
        <v>2</v>
      </c>
      <c r="K306">
        <f t="shared" si="24"/>
        <v>4</v>
      </c>
      <c r="L306">
        <f t="shared" si="25"/>
        <v>-2</v>
      </c>
    </row>
    <row r="307" spans="1:12" x14ac:dyDescent="0.25">
      <c r="A307" s="1">
        <v>8</v>
      </c>
      <c r="B307" s="2">
        <v>41476</v>
      </c>
      <c r="C307" t="s">
        <v>8</v>
      </c>
      <c r="D307" t="s">
        <v>12</v>
      </c>
      <c r="E307">
        <v>2</v>
      </c>
      <c r="F307">
        <v>1</v>
      </c>
      <c r="G307">
        <v>1</v>
      </c>
      <c r="H307">
        <v>1</v>
      </c>
      <c r="I307">
        <f t="shared" si="22"/>
        <v>1</v>
      </c>
      <c r="J307">
        <f t="shared" si="23"/>
        <v>0</v>
      </c>
      <c r="K307">
        <f t="shared" si="24"/>
        <v>3</v>
      </c>
      <c r="L307">
        <f t="shared" si="25"/>
        <v>1</v>
      </c>
    </row>
    <row r="308" spans="1:12" x14ac:dyDescent="0.25">
      <c r="A308" s="1">
        <v>8</v>
      </c>
      <c r="B308" s="2">
        <v>41476</v>
      </c>
      <c r="C308" t="s">
        <v>10</v>
      </c>
      <c r="D308" t="s">
        <v>18</v>
      </c>
      <c r="E308">
        <v>1</v>
      </c>
      <c r="F308">
        <v>0</v>
      </c>
      <c r="G308">
        <v>0</v>
      </c>
      <c r="H308">
        <v>0</v>
      </c>
      <c r="I308">
        <f t="shared" si="22"/>
        <v>1</v>
      </c>
      <c r="J308">
        <f t="shared" si="23"/>
        <v>0</v>
      </c>
      <c r="K308">
        <f t="shared" si="24"/>
        <v>1</v>
      </c>
      <c r="L308">
        <f t="shared" si="25"/>
        <v>1</v>
      </c>
    </row>
    <row r="309" spans="1:12" x14ac:dyDescent="0.25">
      <c r="A309" s="1">
        <v>8</v>
      </c>
      <c r="B309" s="2">
        <v>41476</v>
      </c>
      <c r="C309" t="s">
        <v>9</v>
      </c>
      <c r="D309" t="s">
        <v>15</v>
      </c>
      <c r="E309">
        <v>2</v>
      </c>
      <c r="F309">
        <v>2</v>
      </c>
      <c r="G309">
        <v>1</v>
      </c>
      <c r="H309">
        <v>1</v>
      </c>
      <c r="I309">
        <f t="shared" si="22"/>
        <v>1</v>
      </c>
      <c r="J309">
        <f t="shared" si="23"/>
        <v>1</v>
      </c>
      <c r="K309">
        <f t="shared" si="24"/>
        <v>4</v>
      </c>
      <c r="L309">
        <f t="shared" si="25"/>
        <v>0</v>
      </c>
    </row>
    <row r="310" spans="1:12" x14ac:dyDescent="0.25">
      <c r="A310" s="1">
        <v>8</v>
      </c>
      <c r="B310" s="2">
        <v>41475</v>
      </c>
      <c r="C310" t="s">
        <v>21</v>
      </c>
      <c r="D310" t="s">
        <v>19</v>
      </c>
      <c r="E310">
        <v>0</v>
      </c>
      <c r="F310">
        <v>3</v>
      </c>
      <c r="G310">
        <v>0</v>
      </c>
      <c r="H310">
        <v>0</v>
      </c>
      <c r="I310">
        <f t="shared" si="22"/>
        <v>0</v>
      </c>
      <c r="J310">
        <f t="shared" si="23"/>
        <v>3</v>
      </c>
      <c r="K310">
        <f t="shared" si="24"/>
        <v>3</v>
      </c>
      <c r="L310">
        <f t="shared" si="25"/>
        <v>-3</v>
      </c>
    </row>
    <row r="311" spans="1:12" x14ac:dyDescent="0.25">
      <c r="A311" s="1">
        <v>8</v>
      </c>
      <c r="B311" s="2">
        <v>41476</v>
      </c>
      <c r="C311" t="s">
        <v>1</v>
      </c>
      <c r="D311" t="s">
        <v>4</v>
      </c>
      <c r="E311">
        <v>0</v>
      </c>
      <c r="F311">
        <v>0</v>
      </c>
      <c r="G311">
        <v>0</v>
      </c>
      <c r="H311">
        <v>0</v>
      </c>
      <c r="I311">
        <f t="shared" si="22"/>
        <v>0</v>
      </c>
      <c r="J311">
        <f t="shared" si="23"/>
        <v>0</v>
      </c>
      <c r="K311">
        <f t="shared" si="24"/>
        <v>0</v>
      </c>
      <c r="L311">
        <f t="shared" si="25"/>
        <v>0</v>
      </c>
    </row>
    <row r="312" spans="1:12" x14ac:dyDescent="0.25">
      <c r="A312" s="1">
        <v>7</v>
      </c>
      <c r="B312" s="2">
        <v>41469</v>
      </c>
      <c r="C312" t="s">
        <v>22</v>
      </c>
      <c r="D312" t="s">
        <v>16</v>
      </c>
      <c r="E312">
        <v>3</v>
      </c>
      <c r="F312">
        <v>0</v>
      </c>
      <c r="G312">
        <v>1</v>
      </c>
      <c r="H312">
        <v>0</v>
      </c>
      <c r="I312">
        <f t="shared" si="22"/>
        <v>2</v>
      </c>
      <c r="J312">
        <f t="shared" si="23"/>
        <v>0</v>
      </c>
      <c r="K312">
        <f t="shared" si="24"/>
        <v>3</v>
      </c>
      <c r="L312">
        <f t="shared" si="25"/>
        <v>3</v>
      </c>
    </row>
    <row r="313" spans="1:12" x14ac:dyDescent="0.25">
      <c r="A313" s="1">
        <v>7</v>
      </c>
      <c r="B313" s="2">
        <v>41468</v>
      </c>
      <c r="C313" t="s">
        <v>28</v>
      </c>
      <c r="D313" t="s">
        <v>10</v>
      </c>
      <c r="E313">
        <v>2</v>
      </c>
      <c r="F313">
        <v>3</v>
      </c>
      <c r="G313">
        <v>1</v>
      </c>
      <c r="H313">
        <v>3</v>
      </c>
      <c r="I313">
        <f t="shared" si="22"/>
        <v>1</v>
      </c>
      <c r="J313">
        <f t="shared" si="23"/>
        <v>0</v>
      </c>
      <c r="K313">
        <f t="shared" si="24"/>
        <v>5</v>
      </c>
      <c r="L313">
        <f t="shared" si="25"/>
        <v>-1</v>
      </c>
    </row>
    <row r="314" spans="1:12" x14ac:dyDescent="0.25">
      <c r="A314" s="1">
        <v>7</v>
      </c>
      <c r="B314" s="2">
        <v>41469</v>
      </c>
      <c r="C314" t="s">
        <v>23</v>
      </c>
      <c r="D314" t="s">
        <v>18</v>
      </c>
      <c r="E314">
        <v>0</v>
      </c>
      <c r="F314">
        <v>1</v>
      </c>
      <c r="G314">
        <v>0</v>
      </c>
      <c r="H314">
        <v>1</v>
      </c>
      <c r="I314">
        <f t="shared" si="22"/>
        <v>0</v>
      </c>
      <c r="J314">
        <f t="shared" si="23"/>
        <v>0</v>
      </c>
      <c r="K314">
        <f t="shared" si="24"/>
        <v>1</v>
      </c>
      <c r="L314">
        <f t="shared" si="25"/>
        <v>-1</v>
      </c>
    </row>
    <row r="315" spans="1:12" x14ac:dyDescent="0.25">
      <c r="A315" s="1">
        <v>7</v>
      </c>
      <c r="B315" s="2">
        <v>41469</v>
      </c>
      <c r="C315" t="s">
        <v>24</v>
      </c>
      <c r="D315" t="s">
        <v>21</v>
      </c>
      <c r="E315">
        <v>3</v>
      </c>
      <c r="F315">
        <v>2</v>
      </c>
      <c r="G315">
        <v>2</v>
      </c>
      <c r="H315">
        <v>2</v>
      </c>
      <c r="I315">
        <f t="shared" si="22"/>
        <v>1</v>
      </c>
      <c r="J315">
        <f t="shared" si="23"/>
        <v>0</v>
      </c>
      <c r="K315">
        <f t="shared" si="24"/>
        <v>5</v>
      </c>
      <c r="L315">
        <f t="shared" si="25"/>
        <v>1</v>
      </c>
    </row>
    <row r="316" spans="1:12" x14ac:dyDescent="0.25">
      <c r="A316" s="1">
        <v>7</v>
      </c>
      <c r="B316" s="2">
        <v>41469</v>
      </c>
      <c r="C316" t="s">
        <v>17</v>
      </c>
      <c r="D316" t="s">
        <v>0</v>
      </c>
      <c r="E316">
        <v>0</v>
      </c>
      <c r="F316">
        <v>1</v>
      </c>
      <c r="G316">
        <v>0</v>
      </c>
      <c r="H316">
        <v>1</v>
      </c>
      <c r="I316">
        <f t="shared" si="22"/>
        <v>0</v>
      </c>
      <c r="J316">
        <f t="shared" si="23"/>
        <v>0</v>
      </c>
      <c r="K316">
        <f t="shared" si="24"/>
        <v>1</v>
      </c>
      <c r="L316">
        <f t="shared" si="25"/>
        <v>-1</v>
      </c>
    </row>
    <row r="317" spans="1:12" x14ac:dyDescent="0.25">
      <c r="A317" s="1">
        <v>7</v>
      </c>
      <c r="B317" s="2">
        <v>41469</v>
      </c>
      <c r="C317" t="s">
        <v>15</v>
      </c>
      <c r="D317" t="s">
        <v>2</v>
      </c>
      <c r="E317">
        <v>1</v>
      </c>
      <c r="F317">
        <v>0</v>
      </c>
      <c r="G317">
        <v>0</v>
      </c>
      <c r="H317">
        <v>0</v>
      </c>
      <c r="I317">
        <f t="shared" si="22"/>
        <v>1</v>
      </c>
      <c r="J317">
        <f t="shared" si="23"/>
        <v>0</v>
      </c>
      <c r="K317">
        <f t="shared" si="24"/>
        <v>1</v>
      </c>
      <c r="L317">
        <f t="shared" si="25"/>
        <v>1</v>
      </c>
    </row>
    <row r="318" spans="1:12" x14ac:dyDescent="0.25">
      <c r="A318" s="1">
        <v>7</v>
      </c>
      <c r="B318" s="2">
        <v>41469</v>
      </c>
      <c r="C318" t="s">
        <v>7</v>
      </c>
      <c r="D318" t="s">
        <v>8</v>
      </c>
      <c r="E318">
        <v>0</v>
      </c>
      <c r="F318">
        <v>0</v>
      </c>
      <c r="G318">
        <v>0</v>
      </c>
      <c r="H318">
        <v>0</v>
      </c>
      <c r="I318">
        <f t="shared" si="22"/>
        <v>0</v>
      </c>
      <c r="J318">
        <f t="shared" si="23"/>
        <v>0</v>
      </c>
      <c r="K318">
        <f t="shared" si="24"/>
        <v>0</v>
      </c>
      <c r="L318">
        <f t="shared" si="25"/>
        <v>0</v>
      </c>
    </row>
    <row r="319" spans="1:12" x14ac:dyDescent="0.25">
      <c r="A319" s="1">
        <v>7</v>
      </c>
      <c r="B319" s="2">
        <v>41469</v>
      </c>
      <c r="C319" t="s">
        <v>13</v>
      </c>
      <c r="D319" t="s">
        <v>6</v>
      </c>
      <c r="E319">
        <v>2</v>
      </c>
      <c r="F319">
        <v>1</v>
      </c>
      <c r="G319">
        <v>2</v>
      </c>
      <c r="H319">
        <v>1</v>
      </c>
      <c r="I319">
        <f t="shared" si="22"/>
        <v>0</v>
      </c>
      <c r="J319">
        <f t="shared" si="23"/>
        <v>0</v>
      </c>
      <c r="K319">
        <f t="shared" si="24"/>
        <v>3</v>
      </c>
      <c r="L319">
        <f t="shared" si="25"/>
        <v>1</v>
      </c>
    </row>
    <row r="320" spans="1:12" x14ac:dyDescent="0.25">
      <c r="A320" s="1">
        <v>7</v>
      </c>
      <c r="B320" s="2">
        <v>41469</v>
      </c>
      <c r="C320" t="s">
        <v>11</v>
      </c>
      <c r="D320" t="s">
        <v>4</v>
      </c>
      <c r="E320">
        <v>0</v>
      </c>
      <c r="F320">
        <v>0</v>
      </c>
      <c r="G320">
        <v>0</v>
      </c>
      <c r="H320">
        <v>0</v>
      </c>
      <c r="I320">
        <f t="shared" si="22"/>
        <v>0</v>
      </c>
      <c r="J320">
        <f t="shared" si="23"/>
        <v>0</v>
      </c>
      <c r="K320">
        <f t="shared" si="24"/>
        <v>0</v>
      </c>
      <c r="L320">
        <f t="shared" si="25"/>
        <v>0</v>
      </c>
    </row>
    <row r="321" spans="1:12" x14ac:dyDescent="0.25">
      <c r="A321" s="1">
        <v>7</v>
      </c>
      <c r="B321" s="2">
        <v>41468</v>
      </c>
      <c r="C321" t="s">
        <v>9</v>
      </c>
      <c r="D321" t="s">
        <v>12</v>
      </c>
      <c r="E321">
        <v>4</v>
      </c>
      <c r="F321">
        <v>1</v>
      </c>
      <c r="G321">
        <v>2</v>
      </c>
      <c r="H321">
        <v>0</v>
      </c>
      <c r="I321">
        <f t="shared" si="22"/>
        <v>2</v>
      </c>
      <c r="J321">
        <f t="shared" si="23"/>
        <v>1</v>
      </c>
      <c r="K321">
        <f t="shared" si="24"/>
        <v>5</v>
      </c>
      <c r="L321">
        <f t="shared" si="25"/>
        <v>3</v>
      </c>
    </row>
    <row r="322" spans="1:12" x14ac:dyDescent="0.25">
      <c r="A322" s="1">
        <v>6</v>
      </c>
      <c r="B322" s="2">
        <v>41461</v>
      </c>
      <c r="C322" t="s">
        <v>27</v>
      </c>
      <c r="D322" t="s">
        <v>15</v>
      </c>
      <c r="E322">
        <v>2</v>
      </c>
      <c r="F322">
        <v>2</v>
      </c>
      <c r="G322">
        <v>1</v>
      </c>
      <c r="H322">
        <v>0</v>
      </c>
      <c r="I322">
        <f t="shared" si="22"/>
        <v>1</v>
      </c>
      <c r="J322">
        <f t="shared" si="23"/>
        <v>2</v>
      </c>
      <c r="K322">
        <f t="shared" si="24"/>
        <v>4</v>
      </c>
      <c r="L322">
        <f t="shared" si="25"/>
        <v>0</v>
      </c>
    </row>
    <row r="323" spans="1:12" x14ac:dyDescent="0.25">
      <c r="A323" s="1">
        <v>6</v>
      </c>
      <c r="B323" s="2">
        <v>41462</v>
      </c>
      <c r="C323" t="s">
        <v>0</v>
      </c>
      <c r="D323" t="s">
        <v>7</v>
      </c>
      <c r="E323">
        <v>3</v>
      </c>
      <c r="F323">
        <v>2</v>
      </c>
      <c r="G323">
        <v>1</v>
      </c>
      <c r="H323">
        <v>1</v>
      </c>
      <c r="I323">
        <f t="shared" ref="I323:I381" si="26">E323-G323</f>
        <v>2</v>
      </c>
      <c r="J323">
        <f t="shared" ref="J323:J381" si="27">F323-H323</f>
        <v>1</v>
      </c>
      <c r="K323">
        <f t="shared" ref="K323:K381" si="28">E323+F323</f>
        <v>5</v>
      </c>
      <c r="L323">
        <f t="shared" ref="L323:L381" si="29">E323-F323</f>
        <v>1</v>
      </c>
    </row>
    <row r="324" spans="1:12" x14ac:dyDescent="0.25">
      <c r="A324" s="1">
        <v>6</v>
      </c>
      <c r="B324" s="2">
        <v>41461</v>
      </c>
      <c r="C324" t="s">
        <v>2</v>
      </c>
      <c r="D324" t="s">
        <v>13</v>
      </c>
      <c r="E324">
        <v>1</v>
      </c>
      <c r="F324">
        <v>1</v>
      </c>
      <c r="G324">
        <v>0</v>
      </c>
      <c r="H324">
        <v>0</v>
      </c>
      <c r="I324">
        <f t="shared" si="26"/>
        <v>1</v>
      </c>
      <c r="J324">
        <f t="shared" si="27"/>
        <v>1</v>
      </c>
      <c r="K324">
        <f t="shared" si="28"/>
        <v>2</v>
      </c>
      <c r="L324">
        <f t="shared" si="29"/>
        <v>0</v>
      </c>
    </row>
    <row r="325" spans="1:12" x14ac:dyDescent="0.25">
      <c r="A325" s="1">
        <v>6</v>
      </c>
      <c r="B325" s="2">
        <v>41462</v>
      </c>
      <c r="C325" t="s">
        <v>4</v>
      </c>
      <c r="D325" t="s">
        <v>17</v>
      </c>
      <c r="E325">
        <v>0</v>
      </c>
      <c r="F325">
        <v>2</v>
      </c>
      <c r="G325">
        <v>0</v>
      </c>
      <c r="H325">
        <v>2</v>
      </c>
      <c r="I325">
        <f t="shared" si="26"/>
        <v>0</v>
      </c>
      <c r="J325">
        <f t="shared" si="27"/>
        <v>0</v>
      </c>
      <c r="K325">
        <f t="shared" si="28"/>
        <v>2</v>
      </c>
      <c r="L325">
        <f t="shared" si="29"/>
        <v>-2</v>
      </c>
    </row>
    <row r="326" spans="1:12" x14ac:dyDescent="0.25">
      <c r="A326" s="1">
        <v>6</v>
      </c>
      <c r="B326" s="2">
        <v>41462</v>
      </c>
      <c r="C326" t="s">
        <v>6</v>
      </c>
      <c r="D326" t="s">
        <v>5</v>
      </c>
      <c r="E326">
        <v>1</v>
      </c>
      <c r="F326">
        <v>0</v>
      </c>
      <c r="G326">
        <v>0</v>
      </c>
      <c r="H326">
        <v>0</v>
      </c>
      <c r="I326">
        <f t="shared" si="26"/>
        <v>1</v>
      </c>
      <c r="J326">
        <f t="shared" si="27"/>
        <v>0</v>
      </c>
      <c r="K326">
        <f t="shared" si="28"/>
        <v>1</v>
      </c>
      <c r="L326">
        <f t="shared" si="29"/>
        <v>1</v>
      </c>
    </row>
    <row r="327" spans="1:12" x14ac:dyDescent="0.25">
      <c r="A327" s="1">
        <v>6</v>
      </c>
      <c r="B327" s="2">
        <v>41462</v>
      </c>
      <c r="C327" t="s">
        <v>8</v>
      </c>
      <c r="D327" t="s">
        <v>1</v>
      </c>
      <c r="E327">
        <v>1</v>
      </c>
      <c r="F327">
        <v>0</v>
      </c>
      <c r="G327">
        <v>0</v>
      </c>
      <c r="H327">
        <v>0</v>
      </c>
      <c r="I327">
        <f t="shared" si="26"/>
        <v>1</v>
      </c>
      <c r="J327">
        <f t="shared" si="27"/>
        <v>0</v>
      </c>
      <c r="K327">
        <f t="shared" si="28"/>
        <v>1</v>
      </c>
      <c r="L327">
        <f t="shared" si="29"/>
        <v>1</v>
      </c>
    </row>
    <row r="328" spans="1:12" x14ac:dyDescent="0.25">
      <c r="A328" s="1">
        <v>6</v>
      </c>
      <c r="B328" s="2">
        <v>41462</v>
      </c>
      <c r="C328" t="s">
        <v>10</v>
      </c>
      <c r="D328" t="s">
        <v>3</v>
      </c>
      <c r="E328">
        <v>5</v>
      </c>
      <c r="F328">
        <v>3</v>
      </c>
      <c r="G328">
        <v>2</v>
      </c>
      <c r="H328">
        <v>1</v>
      </c>
      <c r="I328">
        <f t="shared" si="26"/>
        <v>3</v>
      </c>
      <c r="J328">
        <f t="shared" si="27"/>
        <v>2</v>
      </c>
      <c r="K328">
        <f t="shared" si="28"/>
        <v>8</v>
      </c>
      <c r="L328">
        <f t="shared" si="29"/>
        <v>2</v>
      </c>
    </row>
    <row r="329" spans="1:12" x14ac:dyDescent="0.25">
      <c r="A329" s="1">
        <v>6</v>
      </c>
      <c r="B329" s="2">
        <v>41461</v>
      </c>
      <c r="C329" t="s">
        <v>16</v>
      </c>
      <c r="D329" t="s">
        <v>11</v>
      </c>
      <c r="E329">
        <v>1</v>
      </c>
      <c r="F329">
        <v>3</v>
      </c>
      <c r="G329">
        <v>0</v>
      </c>
      <c r="H329">
        <v>2</v>
      </c>
      <c r="I329">
        <f t="shared" si="26"/>
        <v>1</v>
      </c>
      <c r="J329">
        <f t="shared" si="27"/>
        <v>1</v>
      </c>
      <c r="K329">
        <f t="shared" si="28"/>
        <v>4</v>
      </c>
      <c r="L329">
        <f t="shared" si="29"/>
        <v>-2</v>
      </c>
    </row>
    <row r="330" spans="1:12" x14ac:dyDescent="0.25">
      <c r="A330" s="1">
        <v>6</v>
      </c>
      <c r="B330" s="2">
        <v>41462</v>
      </c>
      <c r="C330" t="s">
        <v>12</v>
      </c>
      <c r="D330" t="s">
        <v>19</v>
      </c>
      <c r="E330">
        <v>1</v>
      </c>
      <c r="F330">
        <v>1</v>
      </c>
      <c r="G330">
        <v>1</v>
      </c>
      <c r="H330">
        <v>1</v>
      </c>
      <c r="I330">
        <f t="shared" si="26"/>
        <v>0</v>
      </c>
      <c r="J330">
        <f t="shared" si="27"/>
        <v>0</v>
      </c>
      <c r="K330">
        <f t="shared" si="28"/>
        <v>2</v>
      </c>
      <c r="L330">
        <f t="shared" si="29"/>
        <v>0</v>
      </c>
    </row>
    <row r="331" spans="1:12" x14ac:dyDescent="0.25">
      <c r="A331" s="1">
        <v>6</v>
      </c>
      <c r="B331" s="2">
        <v>41462</v>
      </c>
      <c r="C331" t="s">
        <v>21</v>
      </c>
      <c r="D331" t="s">
        <v>9</v>
      </c>
      <c r="E331">
        <v>0</v>
      </c>
      <c r="F331">
        <v>2</v>
      </c>
      <c r="G331">
        <v>0</v>
      </c>
      <c r="H331">
        <v>0</v>
      </c>
      <c r="I331">
        <f t="shared" si="26"/>
        <v>0</v>
      </c>
      <c r="J331">
        <f t="shared" si="27"/>
        <v>2</v>
      </c>
      <c r="K331">
        <f t="shared" si="28"/>
        <v>2</v>
      </c>
      <c r="L331">
        <f t="shared" si="29"/>
        <v>-2</v>
      </c>
    </row>
    <row r="332" spans="1:12" x14ac:dyDescent="0.25">
      <c r="A332" s="1">
        <v>5</v>
      </c>
      <c r="B332" s="2">
        <v>41433</v>
      </c>
      <c r="C332" t="s">
        <v>22</v>
      </c>
      <c r="D332" t="s">
        <v>10</v>
      </c>
      <c r="E332">
        <v>2</v>
      </c>
      <c r="F332">
        <v>2</v>
      </c>
      <c r="G332">
        <v>1</v>
      </c>
      <c r="H332">
        <v>1</v>
      </c>
      <c r="I332">
        <f t="shared" si="26"/>
        <v>1</v>
      </c>
      <c r="J332">
        <f t="shared" si="27"/>
        <v>1</v>
      </c>
      <c r="K332">
        <f t="shared" si="28"/>
        <v>4</v>
      </c>
      <c r="L332">
        <f t="shared" si="29"/>
        <v>0</v>
      </c>
    </row>
    <row r="333" spans="1:12" x14ac:dyDescent="0.25">
      <c r="A333" s="1">
        <v>5</v>
      </c>
      <c r="B333" s="2">
        <v>41434</v>
      </c>
      <c r="C333" t="s">
        <v>28</v>
      </c>
      <c r="D333" t="s">
        <v>8</v>
      </c>
      <c r="E333">
        <v>2</v>
      </c>
      <c r="F333">
        <v>1</v>
      </c>
      <c r="G333">
        <v>0</v>
      </c>
      <c r="H333">
        <v>0</v>
      </c>
      <c r="I333">
        <f t="shared" si="26"/>
        <v>2</v>
      </c>
      <c r="J333">
        <f t="shared" si="27"/>
        <v>1</v>
      </c>
      <c r="K333">
        <f t="shared" si="28"/>
        <v>3</v>
      </c>
      <c r="L333">
        <f t="shared" si="29"/>
        <v>1</v>
      </c>
    </row>
    <row r="334" spans="1:12" x14ac:dyDescent="0.25">
      <c r="A334" s="1">
        <v>5</v>
      </c>
      <c r="B334" s="2">
        <v>41433</v>
      </c>
      <c r="C334" t="s">
        <v>23</v>
      </c>
      <c r="D334" t="s">
        <v>4</v>
      </c>
      <c r="E334">
        <v>1</v>
      </c>
      <c r="F334">
        <v>1</v>
      </c>
      <c r="G334">
        <v>1</v>
      </c>
      <c r="H334">
        <v>1</v>
      </c>
      <c r="I334">
        <f t="shared" si="26"/>
        <v>0</v>
      </c>
      <c r="J334">
        <f t="shared" si="27"/>
        <v>0</v>
      </c>
      <c r="K334">
        <f t="shared" si="28"/>
        <v>2</v>
      </c>
      <c r="L334">
        <f t="shared" si="29"/>
        <v>0</v>
      </c>
    </row>
    <row r="335" spans="1:12" x14ac:dyDescent="0.25">
      <c r="A335" s="1">
        <v>5</v>
      </c>
      <c r="B335" s="2">
        <v>41434</v>
      </c>
      <c r="C335" t="s">
        <v>24</v>
      </c>
      <c r="D335" t="s">
        <v>2</v>
      </c>
      <c r="E335">
        <v>3</v>
      </c>
      <c r="F335">
        <v>2</v>
      </c>
      <c r="G335">
        <v>2</v>
      </c>
      <c r="H335">
        <v>1</v>
      </c>
      <c r="I335">
        <f t="shared" si="26"/>
        <v>1</v>
      </c>
      <c r="J335">
        <f t="shared" si="27"/>
        <v>1</v>
      </c>
      <c r="K335">
        <f t="shared" si="28"/>
        <v>5</v>
      </c>
      <c r="L335">
        <f t="shared" si="29"/>
        <v>1</v>
      </c>
    </row>
    <row r="336" spans="1:12" x14ac:dyDescent="0.25">
      <c r="A336" s="1">
        <v>5</v>
      </c>
      <c r="B336" s="2">
        <v>41433</v>
      </c>
      <c r="C336" t="s">
        <v>17</v>
      </c>
      <c r="D336" t="s">
        <v>12</v>
      </c>
      <c r="E336">
        <v>0</v>
      </c>
      <c r="F336">
        <v>0</v>
      </c>
      <c r="G336">
        <v>0</v>
      </c>
      <c r="H336">
        <v>0</v>
      </c>
      <c r="I336">
        <f t="shared" si="26"/>
        <v>0</v>
      </c>
      <c r="J336">
        <f t="shared" si="27"/>
        <v>0</v>
      </c>
      <c r="K336">
        <f t="shared" si="28"/>
        <v>0</v>
      </c>
      <c r="L336">
        <f t="shared" si="29"/>
        <v>0</v>
      </c>
    </row>
    <row r="337" spans="1:12" x14ac:dyDescent="0.25">
      <c r="A337" s="1">
        <v>5</v>
      </c>
      <c r="B337" s="2">
        <v>41434</v>
      </c>
      <c r="C337" t="s">
        <v>15</v>
      </c>
      <c r="D337" t="s">
        <v>16</v>
      </c>
      <c r="E337">
        <v>1</v>
      </c>
      <c r="F337">
        <v>0</v>
      </c>
      <c r="G337">
        <v>1</v>
      </c>
      <c r="H337">
        <v>0</v>
      </c>
      <c r="I337">
        <f t="shared" si="26"/>
        <v>0</v>
      </c>
      <c r="J337">
        <f t="shared" si="27"/>
        <v>0</v>
      </c>
      <c r="K337">
        <f t="shared" si="28"/>
        <v>1</v>
      </c>
      <c r="L337">
        <f t="shared" si="29"/>
        <v>1</v>
      </c>
    </row>
    <row r="338" spans="1:12" x14ac:dyDescent="0.25">
      <c r="A338" s="1">
        <v>5</v>
      </c>
      <c r="B338" s="2">
        <v>41433</v>
      </c>
      <c r="C338" t="s">
        <v>7</v>
      </c>
      <c r="D338" t="s">
        <v>18</v>
      </c>
      <c r="E338">
        <v>0</v>
      </c>
      <c r="F338">
        <v>3</v>
      </c>
      <c r="G338">
        <v>0</v>
      </c>
      <c r="H338">
        <v>1</v>
      </c>
      <c r="I338">
        <f t="shared" si="26"/>
        <v>0</v>
      </c>
      <c r="J338">
        <f t="shared" si="27"/>
        <v>2</v>
      </c>
      <c r="K338">
        <f t="shared" si="28"/>
        <v>3</v>
      </c>
      <c r="L338">
        <f t="shared" si="29"/>
        <v>-3</v>
      </c>
    </row>
    <row r="339" spans="1:12" x14ac:dyDescent="0.25">
      <c r="A339" s="1">
        <v>5</v>
      </c>
      <c r="B339" s="2">
        <v>41438</v>
      </c>
      <c r="C339" t="s">
        <v>13</v>
      </c>
      <c r="D339" t="s">
        <v>21</v>
      </c>
      <c r="E339">
        <v>1</v>
      </c>
      <c r="F339">
        <v>1</v>
      </c>
      <c r="G339">
        <v>0</v>
      </c>
      <c r="H339">
        <v>1</v>
      </c>
      <c r="I339">
        <f t="shared" si="26"/>
        <v>1</v>
      </c>
      <c r="J339">
        <f t="shared" si="27"/>
        <v>0</v>
      </c>
      <c r="K339">
        <f t="shared" si="28"/>
        <v>2</v>
      </c>
      <c r="L339">
        <f t="shared" si="29"/>
        <v>0</v>
      </c>
    </row>
    <row r="340" spans="1:12" x14ac:dyDescent="0.25">
      <c r="A340" s="1">
        <v>5</v>
      </c>
      <c r="B340" s="2">
        <v>41434</v>
      </c>
      <c r="C340" t="s">
        <v>11</v>
      </c>
      <c r="D340" t="s">
        <v>6</v>
      </c>
      <c r="E340">
        <v>0</v>
      </c>
      <c r="F340">
        <v>2</v>
      </c>
      <c r="G340">
        <v>0</v>
      </c>
      <c r="H340">
        <v>2</v>
      </c>
      <c r="I340">
        <f t="shared" si="26"/>
        <v>0</v>
      </c>
      <c r="J340">
        <f t="shared" si="27"/>
        <v>0</v>
      </c>
      <c r="K340">
        <f t="shared" si="28"/>
        <v>2</v>
      </c>
      <c r="L340">
        <f t="shared" si="29"/>
        <v>-2</v>
      </c>
    </row>
    <row r="341" spans="1:12" x14ac:dyDescent="0.25">
      <c r="A341" s="1">
        <v>5</v>
      </c>
      <c r="B341" s="2">
        <v>41437</v>
      </c>
      <c r="C341" t="s">
        <v>9</v>
      </c>
      <c r="D341" t="s">
        <v>0</v>
      </c>
      <c r="E341">
        <v>1</v>
      </c>
      <c r="F341">
        <v>0</v>
      </c>
      <c r="G341">
        <v>1</v>
      </c>
      <c r="H341">
        <v>0</v>
      </c>
      <c r="I341">
        <f t="shared" si="26"/>
        <v>0</v>
      </c>
      <c r="J341">
        <f t="shared" si="27"/>
        <v>0</v>
      </c>
      <c r="K341">
        <f t="shared" si="28"/>
        <v>1</v>
      </c>
      <c r="L341">
        <f t="shared" si="29"/>
        <v>1</v>
      </c>
    </row>
    <row r="342" spans="1:12" x14ac:dyDescent="0.25">
      <c r="A342" s="1">
        <v>4</v>
      </c>
      <c r="B342" s="2">
        <v>41431</v>
      </c>
      <c r="C342" t="s">
        <v>30</v>
      </c>
      <c r="D342" t="s">
        <v>6</v>
      </c>
      <c r="E342">
        <v>2</v>
      </c>
      <c r="F342">
        <v>1</v>
      </c>
      <c r="G342">
        <v>1</v>
      </c>
      <c r="H342">
        <v>1</v>
      </c>
      <c r="I342">
        <f t="shared" si="26"/>
        <v>1</v>
      </c>
      <c r="J342">
        <f t="shared" si="27"/>
        <v>0</v>
      </c>
      <c r="K342">
        <f t="shared" si="28"/>
        <v>3</v>
      </c>
      <c r="L342">
        <f t="shared" si="29"/>
        <v>1</v>
      </c>
    </row>
    <row r="343" spans="1:12" x14ac:dyDescent="0.25">
      <c r="A343" s="1">
        <v>4</v>
      </c>
      <c r="B343" s="2">
        <v>41431</v>
      </c>
      <c r="C343" t="s">
        <v>22</v>
      </c>
      <c r="D343" t="s">
        <v>17</v>
      </c>
      <c r="E343">
        <v>1</v>
      </c>
      <c r="F343">
        <v>0</v>
      </c>
      <c r="G343">
        <v>0</v>
      </c>
      <c r="H343">
        <v>0</v>
      </c>
      <c r="I343">
        <f t="shared" si="26"/>
        <v>1</v>
      </c>
      <c r="J343">
        <f t="shared" si="27"/>
        <v>0</v>
      </c>
      <c r="K343">
        <f t="shared" si="28"/>
        <v>1</v>
      </c>
      <c r="L343">
        <f t="shared" si="29"/>
        <v>1</v>
      </c>
    </row>
    <row r="344" spans="1:12" x14ac:dyDescent="0.25">
      <c r="A344" s="1">
        <v>4</v>
      </c>
      <c r="B344" s="2">
        <v>41431</v>
      </c>
      <c r="C344" t="s">
        <v>27</v>
      </c>
      <c r="D344" t="s">
        <v>16</v>
      </c>
      <c r="E344">
        <v>0</v>
      </c>
      <c r="F344">
        <v>1</v>
      </c>
      <c r="G344">
        <v>0</v>
      </c>
      <c r="H344">
        <v>0</v>
      </c>
      <c r="I344">
        <f t="shared" si="26"/>
        <v>0</v>
      </c>
      <c r="J344">
        <f t="shared" si="27"/>
        <v>1</v>
      </c>
      <c r="K344">
        <f t="shared" si="28"/>
        <v>1</v>
      </c>
      <c r="L344">
        <f t="shared" si="29"/>
        <v>-1</v>
      </c>
    </row>
    <row r="345" spans="1:12" x14ac:dyDescent="0.25">
      <c r="A345" s="1">
        <v>4</v>
      </c>
      <c r="B345" s="2">
        <v>41431</v>
      </c>
      <c r="C345" t="s">
        <v>23</v>
      </c>
      <c r="D345" t="s">
        <v>0</v>
      </c>
      <c r="E345">
        <v>2</v>
      </c>
      <c r="F345">
        <v>0</v>
      </c>
      <c r="G345">
        <v>0</v>
      </c>
      <c r="H345">
        <v>0</v>
      </c>
      <c r="I345">
        <f t="shared" si="26"/>
        <v>2</v>
      </c>
      <c r="J345">
        <f t="shared" si="27"/>
        <v>0</v>
      </c>
      <c r="K345">
        <f t="shared" si="28"/>
        <v>2</v>
      </c>
      <c r="L345">
        <f t="shared" si="29"/>
        <v>2</v>
      </c>
    </row>
    <row r="346" spans="1:12" x14ac:dyDescent="0.25">
      <c r="A346" s="1">
        <v>4</v>
      </c>
      <c r="B346" s="2">
        <v>41432</v>
      </c>
      <c r="C346" t="s">
        <v>15</v>
      </c>
      <c r="D346" t="s">
        <v>5</v>
      </c>
      <c r="E346">
        <v>2</v>
      </c>
      <c r="F346">
        <v>1</v>
      </c>
      <c r="G346">
        <v>1</v>
      </c>
      <c r="H346">
        <v>1</v>
      </c>
      <c r="I346">
        <f t="shared" si="26"/>
        <v>1</v>
      </c>
      <c r="J346">
        <f t="shared" si="27"/>
        <v>0</v>
      </c>
      <c r="K346">
        <f t="shared" si="28"/>
        <v>3</v>
      </c>
      <c r="L346">
        <f t="shared" si="29"/>
        <v>1</v>
      </c>
    </row>
    <row r="347" spans="1:12" x14ac:dyDescent="0.25">
      <c r="A347" s="1">
        <v>4</v>
      </c>
      <c r="B347" s="2">
        <v>41430</v>
      </c>
      <c r="C347" t="s">
        <v>7</v>
      </c>
      <c r="D347" t="s">
        <v>9</v>
      </c>
      <c r="E347">
        <v>3</v>
      </c>
      <c r="F347">
        <v>1</v>
      </c>
      <c r="G347">
        <v>1</v>
      </c>
      <c r="H347">
        <v>0</v>
      </c>
      <c r="I347">
        <f t="shared" si="26"/>
        <v>2</v>
      </c>
      <c r="J347">
        <f t="shared" si="27"/>
        <v>1</v>
      </c>
      <c r="K347">
        <f t="shared" si="28"/>
        <v>4</v>
      </c>
      <c r="L347">
        <f t="shared" si="29"/>
        <v>2</v>
      </c>
    </row>
    <row r="348" spans="1:12" x14ac:dyDescent="0.25">
      <c r="A348" s="1">
        <v>4</v>
      </c>
      <c r="B348" s="2">
        <v>41431</v>
      </c>
      <c r="C348" t="s">
        <v>13</v>
      </c>
      <c r="D348" t="s">
        <v>1</v>
      </c>
      <c r="E348">
        <v>1</v>
      </c>
      <c r="F348">
        <v>0</v>
      </c>
      <c r="G348">
        <v>0</v>
      </c>
      <c r="H348">
        <v>0</v>
      </c>
      <c r="I348">
        <f t="shared" si="26"/>
        <v>1</v>
      </c>
      <c r="J348">
        <f t="shared" si="27"/>
        <v>0</v>
      </c>
      <c r="K348">
        <f t="shared" si="28"/>
        <v>1</v>
      </c>
      <c r="L348">
        <f t="shared" si="29"/>
        <v>1</v>
      </c>
    </row>
    <row r="349" spans="1:12" x14ac:dyDescent="0.25">
      <c r="A349" s="1">
        <v>4</v>
      </c>
      <c r="B349" s="2">
        <v>41431</v>
      </c>
      <c r="C349" t="s">
        <v>11</v>
      </c>
      <c r="D349" t="s">
        <v>2</v>
      </c>
      <c r="E349">
        <v>3</v>
      </c>
      <c r="F349">
        <v>4</v>
      </c>
      <c r="G349">
        <v>1</v>
      </c>
      <c r="H349">
        <v>1</v>
      </c>
      <c r="I349">
        <f t="shared" si="26"/>
        <v>2</v>
      </c>
      <c r="J349">
        <f t="shared" si="27"/>
        <v>3</v>
      </c>
      <c r="K349">
        <f t="shared" si="28"/>
        <v>7</v>
      </c>
      <c r="L349">
        <f t="shared" si="29"/>
        <v>-1</v>
      </c>
    </row>
    <row r="350" spans="1:12" x14ac:dyDescent="0.25">
      <c r="A350" s="1">
        <v>4</v>
      </c>
      <c r="B350" s="2">
        <v>41430</v>
      </c>
      <c r="C350" t="s">
        <v>12</v>
      </c>
      <c r="D350" t="s">
        <v>10</v>
      </c>
      <c r="E350">
        <v>1</v>
      </c>
      <c r="F350">
        <v>1</v>
      </c>
      <c r="G350">
        <v>0</v>
      </c>
      <c r="H350">
        <v>1</v>
      </c>
      <c r="I350">
        <f t="shared" si="26"/>
        <v>1</v>
      </c>
      <c r="J350">
        <f t="shared" si="27"/>
        <v>0</v>
      </c>
      <c r="K350">
        <f t="shared" si="28"/>
        <v>2</v>
      </c>
      <c r="L350">
        <f t="shared" si="29"/>
        <v>0</v>
      </c>
    </row>
    <row r="351" spans="1:12" x14ac:dyDescent="0.25">
      <c r="A351" s="1">
        <v>4</v>
      </c>
      <c r="B351" s="2">
        <v>41430</v>
      </c>
      <c r="C351" t="s">
        <v>21</v>
      </c>
      <c r="D351" t="s">
        <v>8</v>
      </c>
      <c r="E351">
        <v>0</v>
      </c>
      <c r="F351">
        <v>1</v>
      </c>
      <c r="G351">
        <v>0</v>
      </c>
      <c r="H351">
        <v>1</v>
      </c>
      <c r="I351">
        <f t="shared" si="26"/>
        <v>0</v>
      </c>
      <c r="J351">
        <f t="shared" si="27"/>
        <v>0</v>
      </c>
      <c r="K351">
        <f t="shared" si="28"/>
        <v>1</v>
      </c>
      <c r="L351">
        <f t="shared" si="29"/>
        <v>-1</v>
      </c>
    </row>
    <row r="352" spans="1:12" x14ac:dyDescent="0.25">
      <c r="A352" s="1">
        <v>3</v>
      </c>
      <c r="B352" s="2">
        <v>41427</v>
      </c>
      <c r="C352" t="s">
        <v>28</v>
      </c>
      <c r="D352" t="s">
        <v>7</v>
      </c>
      <c r="E352">
        <v>3</v>
      </c>
      <c r="F352">
        <v>0</v>
      </c>
      <c r="G352">
        <v>2</v>
      </c>
      <c r="H352">
        <v>0</v>
      </c>
      <c r="I352">
        <f t="shared" si="26"/>
        <v>1</v>
      </c>
      <c r="J352">
        <f t="shared" si="27"/>
        <v>0</v>
      </c>
      <c r="K352">
        <f t="shared" si="28"/>
        <v>3</v>
      </c>
      <c r="L352">
        <f t="shared" si="29"/>
        <v>3</v>
      </c>
    </row>
    <row r="353" spans="1:12" x14ac:dyDescent="0.25">
      <c r="A353" s="1">
        <v>3</v>
      </c>
      <c r="B353" s="2">
        <v>41427</v>
      </c>
      <c r="C353" t="s">
        <v>31</v>
      </c>
      <c r="D353" t="s">
        <v>12</v>
      </c>
      <c r="E353">
        <v>2</v>
      </c>
      <c r="F353">
        <v>2</v>
      </c>
      <c r="G353">
        <v>1</v>
      </c>
      <c r="H353">
        <v>1</v>
      </c>
      <c r="I353">
        <f t="shared" si="26"/>
        <v>1</v>
      </c>
      <c r="J353">
        <f t="shared" si="27"/>
        <v>1</v>
      </c>
      <c r="K353">
        <f t="shared" si="28"/>
        <v>4</v>
      </c>
      <c r="L353">
        <f t="shared" si="29"/>
        <v>0</v>
      </c>
    </row>
    <row r="354" spans="1:12" x14ac:dyDescent="0.25">
      <c r="A354" s="1">
        <v>3</v>
      </c>
      <c r="B354" s="2">
        <v>41426</v>
      </c>
      <c r="C354" t="s">
        <v>24</v>
      </c>
      <c r="D354" t="s">
        <v>3</v>
      </c>
      <c r="E354">
        <v>2</v>
      </c>
      <c r="F354">
        <v>0</v>
      </c>
      <c r="G354">
        <v>1</v>
      </c>
      <c r="H354">
        <v>0</v>
      </c>
      <c r="I354">
        <f t="shared" si="26"/>
        <v>1</v>
      </c>
      <c r="J354">
        <f t="shared" si="27"/>
        <v>0</v>
      </c>
      <c r="K354">
        <f t="shared" si="28"/>
        <v>2</v>
      </c>
      <c r="L354">
        <f t="shared" si="29"/>
        <v>2</v>
      </c>
    </row>
    <row r="355" spans="1:12" x14ac:dyDescent="0.25">
      <c r="A355" s="1">
        <v>3</v>
      </c>
      <c r="B355" s="2">
        <v>41427</v>
      </c>
      <c r="C355" t="s">
        <v>0</v>
      </c>
      <c r="D355" t="s">
        <v>21</v>
      </c>
      <c r="E355">
        <v>0</v>
      </c>
      <c r="F355">
        <v>0</v>
      </c>
      <c r="G355">
        <v>0</v>
      </c>
      <c r="H355">
        <v>0</v>
      </c>
      <c r="I355">
        <f t="shared" si="26"/>
        <v>0</v>
      </c>
      <c r="J355">
        <f t="shared" si="27"/>
        <v>0</v>
      </c>
      <c r="K355">
        <f t="shared" si="28"/>
        <v>0</v>
      </c>
      <c r="L355">
        <f t="shared" si="29"/>
        <v>0</v>
      </c>
    </row>
    <row r="356" spans="1:12" x14ac:dyDescent="0.25">
      <c r="A356" s="1">
        <v>3</v>
      </c>
      <c r="B356" s="2">
        <v>41426</v>
      </c>
      <c r="C356" t="s">
        <v>2</v>
      </c>
      <c r="D356" t="s">
        <v>18</v>
      </c>
      <c r="E356">
        <v>2</v>
      </c>
      <c r="F356">
        <v>2</v>
      </c>
      <c r="G356">
        <v>1</v>
      </c>
      <c r="H356">
        <v>0</v>
      </c>
      <c r="I356">
        <f t="shared" si="26"/>
        <v>1</v>
      </c>
      <c r="J356">
        <f t="shared" si="27"/>
        <v>2</v>
      </c>
      <c r="K356">
        <f t="shared" si="28"/>
        <v>4</v>
      </c>
      <c r="L356">
        <f t="shared" si="29"/>
        <v>0</v>
      </c>
    </row>
    <row r="357" spans="1:12" x14ac:dyDescent="0.25">
      <c r="A357" s="1">
        <v>3</v>
      </c>
      <c r="B357" s="2">
        <v>41426</v>
      </c>
      <c r="C357" t="s">
        <v>6</v>
      </c>
      <c r="D357" t="s">
        <v>19</v>
      </c>
      <c r="E357">
        <v>2</v>
      </c>
      <c r="F357">
        <v>1</v>
      </c>
      <c r="G357">
        <v>1</v>
      </c>
      <c r="H357">
        <v>1</v>
      </c>
      <c r="I357">
        <f t="shared" si="26"/>
        <v>1</v>
      </c>
      <c r="J357">
        <f t="shared" si="27"/>
        <v>0</v>
      </c>
      <c r="K357">
        <f t="shared" si="28"/>
        <v>3</v>
      </c>
      <c r="L357">
        <f t="shared" si="29"/>
        <v>1</v>
      </c>
    </row>
    <row r="358" spans="1:12" x14ac:dyDescent="0.25">
      <c r="A358" s="1">
        <v>3</v>
      </c>
      <c r="B358" s="2">
        <v>41427</v>
      </c>
      <c r="C358" t="s">
        <v>17</v>
      </c>
      <c r="D358" t="s">
        <v>11</v>
      </c>
      <c r="E358">
        <v>1</v>
      </c>
      <c r="F358">
        <v>0</v>
      </c>
      <c r="G358">
        <v>0</v>
      </c>
      <c r="H358">
        <v>0</v>
      </c>
      <c r="I358">
        <f t="shared" si="26"/>
        <v>1</v>
      </c>
      <c r="J358">
        <f t="shared" si="27"/>
        <v>0</v>
      </c>
      <c r="K358">
        <f t="shared" si="28"/>
        <v>1</v>
      </c>
      <c r="L358">
        <f t="shared" si="29"/>
        <v>1</v>
      </c>
    </row>
    <row r="359" spans="1:12" x14ac:dyDescent="0.25">
      <c r="A359" s="1">
        <v>3</v>
      </c>
      <c r="B359" s="2">
        <v>41426</v>
      </c>
      <c r="C359" t="s">
        <v>8</v>
      </c>
      <c r="D359" t="s">
        <v>15</v>
      </c>
      <c r="E359">
        <v>1</v>
      </c>
      <c r="F359">
        <v>1</v>
      </c>
      <c r="G359">
        <v>0</v>
      </c>
      <c r="H359">
        <v>1</v>
      </c>
      <c r="I359">
        <f t="shared" si="26"/>
        <v>1</v>
      </c>
      <c r="J359">
        <f t="shared" si="27"/>
        <v>0</v>
      </c>
      <c r="K359">
        <f t="shared" si="28"/>
        <v>2</v>
      </c>
      <c r="L359">
        <f t="shared" si="29"/>
        <v>0</v>
      </c>
    </row>
    <row r="360" spans="1:12" x14ac:dyDescent="0.25">
      <c r="A360" s="1">
        <v>3</v>
      </c>
      <c r="B360" s="2">
        <v>41427</v>
      </c>
      <c r="C360" t="s">
        <v>10</v>
      </c>
      <c r="D360" t="s">
        <v>4</v>
      </c>
      <c r="E360">
        <v>1</v>
      </c>
      <c r="F360">
        <v>2</v>
      </c>
      <c r="G360">
        <v>0</v>
      </c>
      <c r="H360">
        <v>1</v>
      </c>
      <c r="I360">
        <f t="shared" si="26"/>
        <v>1</v>
      </c>
      <c r="J360">
        <f t="shared" si="27"/>
        <v>1</v>
      </c>
      <c r="K360">
        <f t="shared" si="28"/>
        <v>3</v>
      </c>
      <c r="L360">
        <f t="shared" si="29"/>
        <v>-1</v>
      </c>
    </row>
    <row r="361" spans="1:12" x14ac:dyDescent="0.25">
      <c r="A361" s="1">
        <v>3</v>
      </c>
      <c r="B361" s="2">
        <v>41426</v>
      </c>
      <c r="C361" t="s">
        <v>9</v>
      </c>
      <c r="D361" t="s">
        <v>13</v>
      </c>
      <c r="E361">
        <v>1</v>
      </c>
      <c r="F361">
        <v>1</v>
      </c>
      <c r="G361">
        <v>0</v>
      </c>
      <c r="H361">
        <v>1</v>
      </c>
      <c r="I361">
        <f t="shared" si="26"/>
        <v>1</v>
      </c>
      <c r="J361">
        <f t="shared" si="27"/>
        <v>0</v>
      </c>
      <c r="K361">
        <f t="shared" si="28"/>
        <v>2</v>
      </c>
      <c r="L361">
        <f t="shared" si="29"/>
        <v>0</v>
      </c>
    </row>
    <row r="362" spans="1:12" x14ac:dyDescent="0.25">
      <c r="A362" s="1">
        <v>2</v>
      </c>
      <c r="B362" s="2">
        <v>41434</v>
      </c>
      <c r="C362" t="s">
        <v>29</v>
      </c>
      <c r="D362" t="s">
        <v>13</v>
      </c>
      <c r="E362">
        <v>2</v>
      </c>
      <c r="F362">
        <v>0</v>
      </c>
      <c r="G362">
        <v>0</v>
      </c>
      <c r="H362">
        <v>0</v>
      </c>
      <c r="I362">
        <f t="shared" si="26"/>
        <v>2</v>
      </c>
      <c r="J362">
        <f t="shared" si="27"/>
        <v>0</v>
      </c>
      <c r="K362">
        <f t="shared" si="28"/>
        <v>2</v>
      </c>
      <c r="L362">
        <f t="shared" si="29"/>
        <v>2</v>
      </c>
    </row>
    <row r="363" spans="1:12" x14ac:dyDescent="0.25">
      <c r="A363" s="1">
        <v>2</v>
      </c>
      <c r="B363" s="2">
        <v>41424</v>
      </c>
      <c r="C363" t="s">
        <v>30</v>
      </c>
      <c r="D363" t="s">
        <v>15</v>
      </c>
      <c r="E363">
        <v>0</v>
      </c>
      <c r="F363">
        <v>0</v>
      </c>
      <c r="G363">
        <v>0</v>
      </c>
      <c r="H363">
        <v>0</v>
      </c>
      <c r="I363">
        <f t="shared" si="26"/>
        <v>0</v>
      </c>
      <c r="J363">
        <f t="shared" si="27"/>
        <v>0</v>
      </c>
      <c r="K363">
        <f t="shared" si="28"/>
        <v>0</v>
      </c>
      <c r="L363">
        <f t="shared" si="29"/>
        <v>0</v>
      </c>
    </row>
    <row r="364" spans="1:12" x14ac:dyDescent="0.25">
      <c r="A364" s="1">
        <v>2</v>
      </c>
      <c r="B364" s="2">
        <v>41424</v>
      </c>
      <c r="C364" t="s">
        <v>27</v>
      </c>
      <c r="D364" t="s">
        <v>11</v>
      </c>
      <c r="E364">
        <v>0</v>
      </c>
      <c r="F364">
        <v>2</v>
      </c>
      <c r="G364">
        <v>0</v>
      </c>
      <c r="H364">
        <v>1</v>
      </c>
      <c r="I364">
        <f t="shared" si="26"/>
        <v>0</v>
      </c>
      <c r="J364">
        <f t="shared" si="27"/>
        <v>1</v>
      </c>
      <c r="K364">
        <f t="shared" si="28"/>
        <v>2</v>
      </c>
      <c r="L364">
        <f t="shared" si="29"/>
        <v>-2</v>
      </c>
    </row>
    <row r="365" spans="1:12" x14ac:dyDescent="0.25">
      <c r="A365" s="1">
        <v>2</v>
      </c>
      <c r="B365" s="2">
        <v>41424</v>
      </c>
      <c r="C365" t="s">
        <v>31</v>
      </c>
      <c r="D365" t="s">
        <v>1</v>
      </c>
      <c r="E365">
        <v>0</v>
      </c>
      <c r="F365">
        <v>3</v>
      </c>
      <c r="G365">
        <v>0</v>
      </c>
      <c r="H365">
        <v>2</v>
      </c>
      <c r="I365">
        <f t="shared" si="26"/>
        <v>0</v>
      </c>
      <c r="J365">
        <f t="shared" si="27"/>
        <v>1</v>
      </c>
      <c r="K365">
        <f t="shared" si="28"/>
        <v>3</v>
      </c>
      <c r="L365">
        <f t="shared" si="29"/>
        <v>-3</v>
      </c>
    </row>
    <row r="366" spans="1:12" x14ac:dyDescent="0.25">
      <c r="A366" s="1">
        <v>2</v>
      </c>
      <c r="B366" s="2">
        <v>41423</v>
      </c>
      <c r="C366" t="s">
        <v>2</v>
      </c>
      <c r="D366" t="s">
        <v>19</v>
      </c>
      <c r="E366">
        <v>2</v>
      </c>
      <c r="F366">
        <v>2</v>
      </c>
      <c r="G366">
        <v>2</v>
      </c>
      <c r="H366">
        <v>1</v>
      </c>
      <c r="I366">
        <f t="shared" si="26"/>
        <v>0</v>
      </c>
      <c r="J366">
        <f t="shared" si="27"/>
        <v>1</v>
      </c>
      <c r="K366">
        <f t="shared" si="28"/>
        <v>4</v>
      </c>
      <c r="L366">
        <f t="shared" si="29"/>
        <v>0</v>
      </c>
    </row>
    <row r="367" spans="1:12" x14ac:dyDescent="0.25">
      <c r="A367" s="1">
        <v>2</v>
      </c>
      <c r="B367" s="2">
        <v>41423</v>
      </c>
      <c r="C367" t="s">
        <v>6</v>
      </c>
      <c r="D367" t="s">
        <v>9</v>
      </c>
      <c r="E367">
        <v>2</v>
      </c>
      <c r="F367">
        <v>1</v>
      </c>
      <c r="G367">
        <v>2</v>
      </c>
      <c r="H367">
        <v>0</v>
      </c>
      <c r="I367">
        <f t="shared" si="26"/>
        <v>0</v>
      </c>
      <c r="J367">
        <f t="shared" si="27"/>
        <v>1</v>
      </c>
      <c r="K367">
        <f t="shared" si="28"/>
        <v>3</v>
      </c>
      <c r="L367">
        <f t="shared" si="29"/>
        <v>1</v>
      </c>
    </row>
    <row r="368" spans="1:12" x14ac:dyDescent="0.25">
      <c r="A368" s="1">
        <v>2</v>
      </c>
      <c r="B368" s="2">
        <v>41424</v>
      </c>
      <c r="C368" t="s">
        <v>8</v>
      </c>
      <c r="D368" t="s">
        <v>17</v>
      </c>
      <c r="E368">
        <v>1</v>
      </c>
      <c r="F368">
        <v>1</v>
      </c>
      <c r="G368">
        <v>1</v>
      </c>
      <c r="H368">
        <v>0</v>
      </c>
      <c r="I368">
        <f t="shared" si="26"/>
        <v>0</v>
      </c>
      <c r="J368">
        <f t="shared" si="27"/>
        <v>1</v>
      </c>
      <c r="K368">
        <f t="shared" si="28"/>
        <v>2</v>
      </c>
      <c r="L368">
        <f t="shared" si="29"/>
        <v>0</v>
      </c>
    </row>
    <row r="369" spans="1:12" x14ac:dyDescent="0.25">
      <c r="A369" s="1">
        <v>2</v>
      </c>
      <c r="B369" s="2">
        <v>41424</v>
      </c>
      <c r="C369" t="s">
        <v>10</v>
      </c>
      <c r="D369" t="s">
        <v>7</v>
      </c>
      <c r="E369">
        <v>2</v>
      </c>
      <c r="F369">
        <v>0</v>
      </c>
      <c r="G369">
        <v>2</v>
      </c>
      <c r="H369">
        <v>0</v>
      </c>
      <c r="I369">
        <f t="shared" si="26"/>
        <v>0</v>
      </c>
      <c r="J369">
        <f t="shared" si="27"/>
        <v>0</v>
      </c>
      <c r="K369">
        <f t="shared" si="28"/>
        <v>2</v>
      </c>
      <c r="L369">
        <f t="shared" si="29"/>
        <v>2</v>
      </c>
    </row>
    <row r="370" spans="1:12" x14ac:dyDescent="0.25">
      <c r="A370" s="1">
        <v>2</v>
      </c>
      <c r="B370" s="2">
        <v>41438</v>
      </c>
      <c r="C370" t="s">
        <v>12</v>
      </c>
      <c r="D370" t="s">
        <v>5</v>
      </c>
      <c r="E370">
        <v>2</v>
      </c>
      <c r="F370">
        <v>1</v>
      </c>
      <c r="G370">
        <v>1</v>
      </c>
      <c r="H370">
        <v>1</v>
      </c>
      <c r="I370">
        <f t="shared" si="26"/>
        <v>1</v>
      </c>
      <c r="J370">
        <f t="shared" si="27"/>
        <v>0</v>
      </c>
      <c r="K370">
        <f t="shared" si="28"/>
        <v>3</v>
      </c>
      <c r="L370">
        <f t="shared" si="29"/>
        <v>1</v>
      </c>
    </row>
    <row r="371" spans="1:12" x14ac:dyDescent="0.25">
      <c r="A371" s="1">
        <v>2</v>
      </c>
      <c r="B371" s="2">
        <v>41423</v>
      </c>
      <c r="C371" t="s">
        <v>21</v>
      </c>
      <c r="D371" t="s">
        <v>3</v>
      </c>
      <c r="E371">
        <v>5</v>
      </c>
      <c r="F371">
        <v>1</v>
      </c>
      <c r="G371">
        <v>0</v>
      </c>
      <c r="H371">
        <v>0</v>
      </c>
      <c r="I371">
        <f t="shared" si="26"/>
        <v>5</v>
      </c>
      <c r="J371">
        <f t="shared" si="27"/>
        <v>1</v>
      </c>
      <c r="K371">
        <f t="shared" si="28"/>
        <v>6</v>
      </c>
      <c r="L371">
        <f t="shared" si="29"/>
        <v>4</v>
      </c>
    </row>
    <row r="372" spans="1:12" x14ac:dyDescent="0.25">
      <c r="A372" s="1">
        <v>1</v>
      </c>
      <c r="B372" s="2">
        <v>41420</v>
      </c>
      <c r="C372" t="s">
        <v>28</v>
      </c>
      <c r="D372" t="s">
        <v>2</v>
      </c>
      <c r="E372">
        <v>2</v>
      </c>
      <c r="F372">
        <v>1</v>
      </c>
      <c r="G372">
        <v>1</v>
      </c>
      <c r="H372">
        <v>1</v>
      </c>
      <c r="I372">
        <f t="shared" si="26"/>
        <v>1</v>
      </c>
      <c r="J372">
        <f t="shared" si="27"/>
        <v>0</v>
      </c>
      <c r="K372">
        <f t="shared" si="28"/>
        <v>3</v>
      </c>
      <c r="L372">
        <f t="shared" si="29"/>
        <v>1</v>
      </c>
    </row>
    <row r="373" spans="1:12" x14ac:dyDescent="0.25">
      <c r="A373" s="1">
        <v>1</v>
      </c>
      <c r="B373" s="2">
        <v>41420</v>
      </c>
      <c r="C373" t="s">
        <v>32</v>
      </c>
      <c r="D373" t="s">
        <v>16</v>
      </c>
      <c r="E373">
        <v>2</v>
      </c>
      <c r="F373">
        <v>0</v>
      </c>
      <c r="G373">
        <v>1</v>
      </c>
      <c r="H373">
        <v>0</v>
      </c>
      <c r="I373">
        <f t="shared" si="26"/>
        <v>1</v>
      </c>
      <c r="J373">
        <f t="shared" si="27"/>
        <v>0</v>
      </c>
      <c r="K373">
        <f t="shared" si="28"/>
        <v>2</v>
      </c>
      <c r="L373">
        <f t="shared" si="29"/>
        <v>2</v>
      </c>
    </row>
    <row r="374" spans="1:12" x14ac:dyDescent="0.25">
      <c r="A374" s="1">
        <v>1</v>
      </c>
      <c r="B374" s="2">
        <v>41420</v>
      </c>
      <c r="C374" t="s">
        <v>20</v>
      </c>
      <c r="D374" t="s">
        <v>18</v>
      </c>
      <c r="E374">
        <v>0</v>
      </c>
      <c r="F374">
        <v>0</v>
      </c>
      <c r="G374">
        <v>0</v>
      </c>
      <c r="H374">
        <v>0</v>
      </c>
      <c r="I374">
        <f t="shared" si="26"/>
        <v>0</v>
      </c>
      <c r="J374">
        <f t="shared" si="27"/>
        <v>0</v>
      </c>
      <c r="K374">
        <f t="shared" si="28"/>
        <v>0</v>
      </c>
      <c r="L374">
        <f t="shared" si="29"/>
        <v>0</v>
      </c>
    </row>
    <row r="375" spans="1:12" x14ac:dyDescent="0.25">
      <c r="A375" s="1">
        <v>1</v>
      </c>
      <c r="B375" s="2">
        <v>41420</v>
      </c>
      <c r="C375" t="s">
        <v>17</v>
      </c>
      <c r="D375" t="s">
        <v>6</v>
      </c>
      <c r="E375">
        <v>1</v>
      </c>
      <c r="F375">
        <v>1</v>
      </c>
      <c r="G375">
        <v>0</v>
      </c>
      <c r="H375">
        <v>1</v>
      </c>
      <c r="I375">
        <f t="shared" si="26"/>
        <v>1</v>
      </c>
      <c r="J375">
        <f t="shared" si="27"/>
        <v>0</v>
      </c>
      <c r="K375">
        <f t="shared" si="28"/>
        <v>2</v>
      </c>
      <c r="L375">
        <f t="shared" si="29"/>
        <v>0</v>
      </c>
    </row>
    <row r="376" spans="1:12" x14ac:dyDescent="0.25">
      <c r="A376" s="1">
        <v>1</v>
      </c>
      <c r="B376" s="2">
        <v>41420</v>
      </c>
      <c r="C376" t="s">
        <v>15</v>
      </c>
      <c r="D376" t="s">
        <v>0</v>
      </c>
      <c r="E376">
        <v>2</v>
      </c>
      <c r="F376">
        <v>1</v>
      </c>
      <c r="G376">
        <v>0</v>
      </c>
      <c r="H376">
        <v>0</v>
      </c>
      <c r="I376">
        <f t="shared" si="26"/>
        <v>2</v>
      </c>
      <c r="J376">
        <f t="shared" si="27"/>
        <v>1</v>
      </c>
      <c r="K376">
        <f t="shared" si="28"/>
        <v>3</v>
      </c>
      <c r="L376">
        <f t="shared" si="29"/>
        <v>1</v>
      </c>
    </row>
    <row r="377" spans="1:12" x14ac:dyDescent="0.25">
      <c r="A377" s="1">
        <v>1</v>
      </c>
      <c r="B377" s="2">
        <v>41420</v>
      </c>
      <c r="C377" t="s">
        <v>7</v>
      </c>
      <c r="D377" t="s">
        <v>4</v>
      </c>
      <c r="E377">
        <v>3</v>
      </c>
      <c r="F377">
        <v>1</v>
      </c>
      <c r="G377">
        <v>1</v>
      </c>
      <c r="H377">
        <v>0</v>
      </c>
      <c r="I377">
        <f t="shared" si="26"/>
        <v>2</v>
      </c>
      <c r="J377">
        <f t="shared" si="27"/>
        <v>1</v>
      </c>
      <c r="K377">
        <f t="shared" si="28"/>
        <v>4</v>
      </c>
      <c r="L377">
        <f t="shared" si="29"/>
        <v>2</v>
      </c>
    </row>
    <row r="378" spans="1:12" x14ac:dyDescent="0.25">
      <c r="A378" s="1">
        <v>1</v>
      </c>
      <c r="B378" s="2">
        <v>41420</v>
      </c>
      <c r="C378" t="s">
        <v>19</v>
      </c>
      <c r="D378" t="s">
        <v>8</v>
      </c>
      <c r="E378">
        <v>5</v>
      </c>
      <c r="F378">
        <v>0</v>
      </c>
      <c r="G378">
        <v>4</v>
      </c>
      <c r="H378">
        <v>0</v>
      </c>
      <c r="I378">
        <f t="shared" si="26"/>
        <v>1</v>
      </c>
      <c r="J378">
        <f t="shared" si="27"/>
        <v>0</v>
      </c>
      <c r="K378">
        <f t="shared" si="28"/>
        <v>5</v>
      </c>
      <c r="L378">
        <f t="shared" si="29"/>
        <v>5</v>
      </c>
    </row>
    <row r="379" spans="1:12" x14ac:dyDescent="0.25">
      <c r="A379" s="1">
        <v>1</v>
      </c>
      <c r="B379" s="2">
        <v>41420</v>
      </c>
      <c r="C379" t="s">
        <v>11</v>
      </c>
      <c r="D379" t="s">
        <v>21</v>
      </c>
      <c r="E379">
        <v>0</v>
      </c>
      <c r="F379">
        <v>2</v>
      </c>
      <c r="G379">
        <v>0</v>
      </c>
      <c r="H379">
        <v>2</v>
      </c>
      <c r="I379">
        <f t="shared" si="26"/>
        <v>0</v>
      </c>
      <c r="J379">
        <f t="shared" si="27"/>
        <v>0</v>
      </c>
      <c r="K379">
        <f t="shared" si="28"/>
        <v>2</v>
      </c>
      <c r="L379">
        <f t="shared" si="29"/>
        <v>-2</v>
      </c>
    </row>
    <row r="380" spans="1:12" x14ac:dyDescent="0.25">
      <c r="A380" s="1">
        <v>1</v>
      </c>
      <c r="B380" s="2">
        <v>41419</v>
      </c>
      <c r="C380" t="s">
        <v>3</v>
      </c>
      <c r="D380" t="s">
        <v>12</v>
      </c>
      <c r="E380">
        <v>1</v>
      </c>
      <c r="F380">
        <v>0</v>
      </c>
      <c r="G380">
        <v>0</v>
      </c>
      <c r="H380">
        <v>0</v>
      </c>
      <c r="I380">
        <f t="shared" si="26"/>
        <v>1</v>
      </c>
      <c r="J380">
        <f t="shared" si="27"/>
        <v>0</v>
      </c>
      <c r="K380">
        <f t="shared" si="28"/>
        <v>1</v>
      </c>
      <c r="L380">
        <f t="shared" si="29"/>
        <v>1</v>
      </c>
    </row>
    <row r="381" spans="1:12" x14ac:dyDescent="0.25">
      <c r="A381" s="1">
        <v>1</v>
      </c>
      <c r="B381" s="2">
        <v>41419</v>
      </c>
      <c r="C381" t="s">
        <v>1</v>
      </c>
      <c r="D381" t="s">
        <v>10</v>
      </c>
      <c r="E381">
        <v>2</v>
      </c>
      <c r="F381">
        <v>2</v>
      </c>
      <c r="G381">
        <v>2</v>
      </c>
      <c r="H381">
        <v>1</v>
      </c>
      <c r="I381">
        <f t="shared" si="26"/>
        <v>0</v>
      </c>
      <c r="J381">
        <f t="shared" si="27"/>
        <v>1</v>
      </c>
      <c r="K381">
        <f t="shared" si="28"/>
        <v>4</v>
      </c>
      <c r="L381">
        <f t="shared" si="29"/>
        <v>0</v>
      </c>
    </row>
  </sheetData>
  <sortState ref="A1:H380">
    <sortCondition descending="1" ref="A1:A380"/>
    <sortCondition ref="C1:C38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1"/>
  <sheetViews>
    <sheetView topLeftCell="G1" workbookViewId="0">
      <selection activeCell="R2" sqref="R2:AA21"/>
    </sheetView>
  </sheetViews>
  <sheetFormatPr defaultRowHeight="15" x14ac:dyDescent="0.25"/>
  <cols>
    <col min="2" max="2" width="11.7109375" customWidth="1"/>
    <col min="3" max="4" width="20.7109375" customWidth="1"/>
    <col min="18" max="18" width="25.7109375" customWidth="1"/>
  </cols>
  <sheetData>
    <row r="1" spans="1:27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60</v>
      </c>
      <c r="H1" t="s">
        <v>61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70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60</v>
      </c>
      <c r="X1" t="s">
        <v>61</v>
      </c>
      <c r="Y1" t="s">
        <v>67</v>
      </c>
      <c r="Z1" t="s">
        <v>68</v>
      </c>
      <c r="AA1" t="s">
        <v>69</v>
      </c>
    </row>
    <row r="2" spans="1:27" x14ac:dyDescent="0.25">
      <c r="A2" s="1">
        <v>10</v>
      </c>
      <c r="B2" s="2">
        <v>41486</v>
      </c>
      <c r="C2" t="s">
        <v>0</v>
      </c>
      <c r="D2" t="s">
        <v>2</v>
      </c>
      <c r="E2">
        <v>1</v>
      </c>
      <c r="F2">
        <v>2</v>
      </c>
      <c r="G2">
        <f>E2^2</f>
        <v>1</v>
      </c>
      <c r="H2">
        <f>F2^2</f>
        <v>4</v>
      </c>
      <c r="I2">
        <v>0</v>
      </c>
      <c r="J2">
        <v>0</v>
      </c>
      <c r="K2">
        <f t="shared" ref="K2:K65" si="0">E2-I2</f>
        <v>1</v>
      </c>
      <c r="L2">
        <f t="shared" ref="L2:L65" si="1">F2-J2</f>
        <v>2</v>
      </c>
      <c r="M2">
        <f t="shared" ref="M2:M65" si="2">E2+F2</f>
        <v>3</v>
      </c>
      <c r="N2">
        <f t="shared" ref="N2:N65" si="3">E2-F2</f>
        <v>-1</v>
      </c>
      <c r="O2">
        <f>N2^2</f>
        <v>1</v>
      </c>
      <c r="R2" t="str">
        <f>C2</f>
        <v>Atlético Mineiro</v>
      </c>
      <c r="S2">
        <f>COUNTIF(C$2:C$400,"="&amp;$R2)</f>
        <v>19</v>
      </c>
      <c r="T2">
        <f>COUNTIF(D$2:D$400,"="&amp;$R2)</f>
        <v>19</v>
      </c>
      <c r="U2">
        <f>SUMIF(C$2:C$400,"="&amp;$R2,N$2:N$400)</f>
        <v>26</v>
      </c>
      <c r="V2">
        <f>-SUMIF(D$2:D$400,"="&amp;$R2,N$2:N$400)</f>
        <v>-15</v>
      </c>
      <c r="W2">
        <f>SUMIF(C$2:C$400,"="&amp;$R2,O$2:O$400)</f>
        <v>78</v>
      </c>
      <c r="X2">
        <f>SUMIF(D$2:D$400,"="&amp;$R2,O$2:O$400)</f>
        <v>37</v>
      </c>
      <c r="Y2">
        <f>U2-V2</f>
        <v>41</v>
      </c>
      <c r="Z2">
        <f>(1/(S2-1))*(W2-U2^2/S2)</f>
        <v>2.3567251461988303</v>
      </c>
      <c r="AA2">
        <f>(1/(T2-1))*(X2-V2^2/T2)</f>
        <v>1.39766081871345</v>
      </c>
    </row>
    <row r="3" spans="1:27" x14ac:dyDescent="0.25">
      <c r="A3" s="1">
        <v>14</v>
      </c>
      <c r="B3" s="2">
        <v>41500</v>
      </c>
      <c r="C3" t="s">
        <v>0</v>
      </c>
      <c r="D3" t="s">
        <v>4</v>
      </c>
      <c r="E3">
        <v>2</v>
      </c>
      <c r="F3">
        <v>0</v>
      </c>
      <c r="G3">
        <f t="shared" ref="G3:G66" si="4">E3^2</f>
        <v>4</v>
      </c>
      <c r="H3">
        <f t="shared" ref="H3:H66" si="5">F3^2</f>
        <v>0</v>
      </c>
      <c r="I3">
        <v>1</v>
      </c>
      <c r="J3">
        <v>0</v>
      </c>
      <c r="K3">
        <f t="shared" si="0"/>
        <v>1</v>
      </c>
      <c r="L3">
        <f t="shared" si="1"/>
        <v>0</v>
      </c>
      <c r="M3">
        <f t="shared" si="2"/>
        <v>2</v>
      </c>
      <c r="N3">
        <f t="shared" si="3"/>
        <v>2</v>
      </c>
      <c r="O3">
        <f t="shared" ref="O3:O66" si="6">N3^2</f>
        <v>4</v>
      </c>
      <c r="R3" t="str">
        <f>D2</f>
        <v>Atlético PR</v>
      </c>
      <c r="S3">
        <f t="shared" ref="S3:S21" si="7">COUNTIF(C$2:C$400,"="&amp;$R3)</f>
        <v>19</v>
      </c>
      <c r="T3">
        <f t="shared" ref="T3:T21" si="8">COUNTIF(D$2:D$400,"="&amp;$R3)</f>
        <v>19</v>
      </c>
      <c r="U3">
        <f t="shared" ref="U3:U21" si="9">SUMIF(C$2:C$400,"="&amp;$R3,N$2:N$400)</f>
        <v>22</v>
      </c>
      <c r="V3">
        <f t="shared" ref="V3:V21" si="10">-SUMIF(D$2:D$400,"="&amp;$R3,N$2:N$400)</f>
        <v>-6</v>
      </c>
      <c r="W3">
        <f t="shared" ref="W3:W21" si="11">SUMIF(C$2:C$400,"="&amp;$R3,O$2:O$400)</f>
        <v>70</v>
      </c>
      <c r="X3">
        <f t="shared" ref="X3:X21" si="12">SUMIF(D$2:D$400,"="&amp;$R3,O$2:O$400)</f>
        <v>48</v>
      </c>
      <c r="Y3">
        <f t="shared" ref="Y3:Y21" si="13">U3-V3</f>
        <v>28</v>
      </c>
      <c r="Z3">
        <f t="shared" ref="Z3:Z21" si="14">(1/(S3-1))*(W3-U3^2/S3)</f>
        <v>2.4736842105263155</v>
      </c>
      <c r="AA3">
        <f t="shared" ref="AA3:AA21" si="15">(1/(T3-1))*(X3-V3^2/T3)</f>
        <v>2.5614035087719298</v>
      </c>
    </row>
    <row r="4" spans="1:27" x14ac:dyDescent="0.25">
      <c r="A4" s="1">
        <v>12</v>
      </c>
      <c r="B4" s="2">
        <v>41494</v>
      </c>
      <c r="C4" t="s">
        <v>0</v>
      </c>
      <c r="D4" t="s">
        <v>6</v>
      </c>
      <c r="E4">
        <v>2</v>
      </c>
      <c r="F4">
        <v>2</v>
      </c>
      <c r="G4">
        <f t="shared" si="4"/>
        <v>4</v>
      </c>
      <c r="H4">
        <f t="shared" si="5"/>
        <v>4</v>
      </c>
      <c r="I4">
        <v>1</v>
      </c>
      <c r="J4">
        <v>1</v>
      </c>
      <c r="K4">
        <f t="shared" si="0"/>
        <v>1</v>
      </c>
      <c r="L4">
        <f t="shared" si="1"/>
        <v>1</v>
      </c>
      <c r="M4">
        <f t="shared" si="2"/>
        <v>4</v>
      </c>
      <c r="N4">
        <f t="shared" si="3"/>
        <v>0</v>
      </c>
      <c r="O4">
        <f t="shared" si="6"/>
        <v>0</v>
      </c>
      <c r="R4" t="str">
        <f t="shared" ref="R4:R20" si="16">D3</f>
        <v>Bahia</v>
      </c>
      <c r="S4">
        <f t="shared" si="7"/>
        <v>19</v>
      </c>
      <c r="T4">
        <f t="shared" si="8"/>
        <v>19</v>
      </c>
      <c r="U4">
        <f t="shared" si="9"/>
        <v>3</v>
      </c>
      <c r="V4">
        <f t="shared" si="10"/>
        <v>-11</v>
      </c>
      <c r="W4">
        <f t="shared" si="11"/>
        <v>43</v>
      </c>
      <c r="X4">
        <f t="shared" si="12"/>
        <v>37</v>
      </c>
      <c r="Y4">
        <f t="shared" si="13"/>
        <v>14</v>
      </c>
      <c r="Z4">
        <f t="shared" si="14"/>
        <v>2.3625730994152048</v>
      </c>
      <c r="AA4">
        <f t="shared" si="15"/>
        <v>1.7017543859649122</v>
      </c>
    </row>
    <row r="5" spans="1:27" x14ac:dyDescent="0.25">
      <c r="A5" s="1">
        <v>26</v>
      </c>
      <c r="B5" s="2">
        <v>41553</v>
      </c>
      <c r="C5" t="s">
        <v>0</v>
      </c>
      <c r="D5" t="s">
        <v>17</v>
      </c>
      <c r="E5">
        <v>0</v>
      </c>
      <c r="F5">
        <v>0</v>
      </c>
      <c r="G5">
        <f t="shared" si="4"/>
        <v>0</v>
      </c>
      <c r="H5">
        <f t="shared" si="5"/>
        <v>0</v>
      </c>
      <c r="I5">
        <v>0</v>
      </c>
      <c r="J5">
        <v>0</v>
      </c>
      <c r="K5">
        <f t="shared" si="0"/>
        <v>0</v>
      </c>
      <c r="L5">
        <f t="shared" si="1"/>
        <v>0</v>
      </c>
      <c r="M5">
        <f t="shared" si="2"/>
        <v>0</v>
      </c>
      <c r="N5">
        <f t="shared" si="3"/>
        <v>0</v>
      </c>
      <c r="O5">
        <f t="shared" si="6"/>
        <v>0</v>
      </c>
      <c r="R5" t="str">
        <f t="shared" si="16"/>
        <v>Botafogo</v>
      </c>
      <c r="S5">
        <f t="shared" si="7"/>
        <v>19</v>
      </c>
      <c r="T5">
        <f t="shared" si="8"/>
        <v>19</v>
      </c>
      <c r="U5">
        <f t="shared" si="9"/>
        <v>16</v>
      </c>
      <c r="V5">
        <f t="shared" si="10"/>
        <v>-2</v>
      </c>
      <c r="W5">
        <f t="shared" si="11"/>
        <v>46</v>
      </c>
      <c r="X5">
        <f t="shared" si="12"/>
        <v>34</v>
      </c>
      <c r="Y5">
        <f t="shared" si="13"/>
        <v>18</v>
      </c>
      <c r="Z5">
        <f t="shared" si="14"/>
        <v>1.807017543859649</v>
      </c>
      <c r="AA5">
        <f t="shared" si="15"/>
        <v>1.8771929824561404</v>
      </c>
    </row>
    <row r="6" spans="1:27" x14ac:dyDescent="0.25">
      <c r="A6" s="1">
        <v>20</v>
      </c>
      <c r="B6" s="2">
        <v>41530</v>
      </c>
      <c r="C6" t="s">
        <v>0</v>
      </c>
      <c r="D6" t="s">
        <v>15</v>
      </c>
      <c r="E6">
        <v>3</v>
      </c>
      <c r="F6">
        <v>0</v>
      </c>
      <c r="G6">
        <f t="shared" si="4"/>
        <v>9</v>
      </c>
      <c r="H6">
        <f t="shared" si="5"/>
        <v>0</v>
      </c>
      <c r="I6">
        <v>3</v>
      </c>
      <c r="J6">
        <v>0</v>
      </c>
      <c r="K6">
        <f t="shared" si="0"/>
        <v>0</v>
      </c>
      <c r="L6">
        <f t="shared" si="1"/>
        <v>0</v>
      </c>
      <c r="M6">
        <f t="shared" si="2"/>
        <v>3</v>
      </c>
      <c r="N6">
        <f t="shared" si="3"/>
        <v>3</v>
      </c>
      <c r="O6">
        <f t="shared" si="6"/>
        <v>9</v>
      </c>
      <c r="R6" t="str">
        <f t="shared" si="16"/>
        <v>Corinthians</v>
      </c>
      <c r="S6">
        <f t="shared" si="7"/>
        <v>19</v>
      </c>
      <c r="T6">
        <f t="shared" si="8"/>
        <v>19</v>
      </c>
      <c r="U6">
        <f t="shared" si="9"/>
        <v>12</v>
      </c>
      <c r="V6">
        <f t="shared" si="10"/>
        <v>-7</v>
      </c>
      <c r="W6">
        <f t="shared" si="11"/>
        <v>34</v>
      </c>
      <c r="X6">
        <f t="shared" si="12"/>
        <v>35</v>
      </c>
      <c r="Y6">
        <f t="shared" si="13"/>
        <v>19</v>
      </c>
      <c r="Z6">
        <f t="shared" si="14"/>
        <v>1.4678362573099415</v>
      </c>
      <c r="AA6">
        <f t="shared" si="15"/>
        <v>1.8011695906432745</v>
      </c>
    </row>
    <row r="7" spans="1:27" x14ac:dyDescent="0.25">
      <c r="A7" s="1">
        <v>6</v>
      </c>
      <c r="B7" s="2">
        <v>41462</v>
      </c>
      <c r="C7" t="s">
        <v>0</v>
      </c>
      <c r="D7" t="s">
        <v>7</v>
      </c>
      <c r="E7">
        <v>3</v>
      </c>
      <c r="F7">
        <v>2</v>
      </c>
      <c r="G7">
        <f t="shared" si="4"/>
        <v>9</v>
      </c>
      <c r="H7">
        <f t="shared" si="5"/>
        <v>4</v>
      </c>
      <c r="I7">
        <v>1</v>
      </c>
      <c r="J7">
        <v>1</v>
      </c>
      <c r="K7">
        <f t="shared" si="0"/>
        <v>2</v>
      </c>
      <c r="L7">
        <f t="shared" si="1"/>
        <v>1</v>
      </c>
      <c r="M7">
        <f t="shared" si="2"/>
        <v>5</v>
      </c>
      <c r="N7">
        <f t="shared" si="3"/>
        <v>1</v>
      </c>
      <c r="O7">
        <f t="shared" si="6"/>
        <v>1</v>
      </c>
      <c r="R7" t="str">
        <f t="shared" si="16"/>
        <v>Coritiba</v>
      </c>
      <c r="S7">
        <f t="shared" si="7"/>
        <v>19</v>
      </c>
      <c r="T7">
        <f t="shared" si="8"/>
        <v>19</v>
      </c>
      <c r="U7">
        <f t="shared" si="9"/>
        <v>10</v>
      </c>
      <c r="V7">
        <f t="shared" si="10"/>
        <v>-13</v>
      </c>
      <c r="W7">
        <f t="shared" si="11"/>
        <v>38</v>
      </c>
      <c r="X7">
        <f t="shared" si="12"/>
        <v>31</v>
      </c>
      <c r="Y7">
        <f t="shared" si="13"/>
        <v>23</v>
      </c>
      <c r="Z7">
        <f t="shared" si="14"/>
        <v>1.8187134502923976</v>
      </c>
      <c r="AA7">
        <f t="shared" si="15"/>
        <v>1.2280701754385963</v>
      </c>
    </row>
    <row r="8" spans="1:27" x14ac:dyDescent="0.25">
      <c r="A8" s="1">
        <v>28</v>
      </c>
      <c r="B8" s="2">
        <v>41560</v>
      </c>
      <c r="C8" t="s">
        <v>0</v>
      </c>
      <c r="D8" t="s">
        <v>19</v>
      </c>
      <c r="E8">
        <v>1</v>
      </c>
      <c r="F8">
        <v>0</v>
      </c>
      <c r="G8">
        <f t="shared" si="4"/>
        <v>1</v>
      </c>
      <c r="H8">
        <f t="shared" si="5"/>
        <v>0</v>
      </c>
      <c r="I8">
        <v>0</v>
      </c>
      <c r="J8">
        <v>0</v>
      </c>
      <c r="K8">
        <f t="shared" si="0"/>
        <v>1</v>
      </c>
      <c r="L8">
        <f t="shared" si="1"/>
        <v>0</v>
      </c>
      <c r="M8">
        <f t="shared" si="2"/>
        <v>1</v>
      </c>
      <c r="N8">
        <f t="shared" si="3"/>
        <v>1</v>
      </c>
      <c r="O8">
        <f t="shared" si="6"/>
        <v>1</v>
      </c>
      <c r="R8" t="str">
        <f t="shared" si="16"/>
        <v>Criciúma</v>
      </c>
      <c r="S8">
        <f t="shared" si="7"/>
        <v>19</v>
      </c>
      <c r="T8">
        <f t="shared" si="8"/>
        <v>19</v>
      </c>
      <c r="U8">
        <f t="shared" si="9"/>
        <v>1</v>
      </c>
      <c r="V8">
        <f t="shared" si="10"/>
        <v>-15</v>
      </c>
      <c r="W8">
        <f t="shared" si="11"/>
        <v>43</v>
      </c>
      <c r="X8">
        <f t="shared" si="12"/>
        <v>49</v>
      </c>
      <c r="Y8">
        <f t="shared" si="13"/>
        <v>16</v>
      </c>
      <c r="Z8">
        <f t="shared" si="14"/>
        <v>2.3859649122807016</v>
      </c>
      <c r="AA8">
        <f t="shared" si="15"/>
        <v>2.0643274853801166</v>
      </c>
    </row>
    <row r="9" spans="1:27" x14ac:dyDescent="0.25">
      <c r="A9" s="1">
        <v>30</v>
      </c>
      <c r="B9" s="2">
        <v>41567</v>
      </c>
      <c r="C9" t="s">
        <v>0</v>
      </c>
      <c r="D9" t="s">
        <v>18</v>
      </c>
      <c r="E9">
        <v>1</v>
      </c>
      <c r="F9">
        <v>0</v>
      </c>
      <c r="G9">
        <f t="shared" si="4"/>
        <v>1</v>
      </c>
      <c r="H9">
        <f t="shared" si="5"/>
        <v>0</v>
      </c>
      <c r="I9">
        <v>0</v>
      </c>
      <c r="J9">
        <v>0</v>
      </c>
      <c r="K9">
        <f t="shared" si="0"/>
        <v>1</v>
      </c>
      <c r="L9">
        <f t="shared" si="1"/>
        <v>0</v>
      </c>
      <c r="M9">
        <f t="shared" si="2"/>
        <v>1</v>
      </c>
      <c r="N9">
        <f t="shared" si="3"/>
        <v>1</v>
      </c>
      <c r="O9">
        <f t="shared" si="6"/>
        <v>1</v>
      </c>
      <c r="R9" t="str">
        <f t="shared" si="16"/>
        <v>Cruzeiro</v>
      </c>
      <c r="S9">
        <f t="shared" si="7"/>
        <v>19</v>
      </c>
      <c r="T9">
        <f t="shared" si="8"/>
        <v>19</v>
      </c>
      <c r="U9">
        <f t="shared" si="9"/>
        <v>31</v>
      </c>
      <c r="V9">
        <f t="shared" si="10"/>
        <v>9</v>
      </c>
      <c r="W9">
        <f t="shared" si="11"/>
        <v>111</v>
      </c>
      <c r="X9">
        <f t="shared" si="12"/>
        <v>43</v>
      </c>
      <c r="Y9">
        <f t="shared" si="13"/>
        <v>22</v>
      </c>
      <c r="Z9">
        <f t="shared" si="14"/>
        <v>3.3567251461988299</v>
      </c>
      <c r="AA9">
        <f t="shared" si="15"/>
        <v>2.1520467836257309</v>
      </c>
    </row>
    <row r="10" spans="1:27" x14ac:dyDescent="0.25">
      <c r="A10" s="1">
        <v>18</v>
      </c>
      <c r="B10" s="2">
        <v>41522</v>
      </c>
      <c r="C10" t="s">
        <v>0</v>
      </c>
      <c r="D10" t="s">
        <v>5</v>
      </c>
      <c r="E10">
        <v>2</v>
      </c>
      <c r="F10">
        <v>2</v>
      </c>
      <c r="G10">
        <f t="shared" si="4"/>
        <v>4</v>
      </c>
      <c r="H10">
        <f t="shared" si="5"/>
        <v>4</v>
      </c>
      <c r="I10">
        <v>1</v>
      </c>
      <c r="J10">
        <v>1</v>
      </c>
      <c r="K10">
        <f t="shared" si="0"/>
        <v>1</v>
      </c>
      <c r="L10">
        <f t="shared" si="1"/>
        <v>1</v>
      </c>
      <c r="M10">
        <f t="shared" si="2"/>
        <v>4</v>
      </c>
      <c r="N10">
        <f t="shared" si="3"/>
        <v>0</v>
      </c>
      <c r="O10">
        <f t="shared" si="6"/>
        <v>0</v>
      </c>
      <c r="R10" t="str">
        <f t="shared" si="16"/>
        <v>Flamengo</v>
      </c>
      <c r="S10">
        <f t="shared" si="7"/>
        <v>19</v>
      </c>
      <c r="T10">
        <f t="shared" si="8"/>
        <v>19</v>
      </c>
      <c r="U10">
        <f t="shared" si="9"/>
        <v>6</v>
      </c>
      <c r="V10">
        <f t="shared" si="10"/>
        <v>-9</v>
      </c>
      <c r="W10">
        <f t="shared" si="11"/>
        <v>34</v>
      </c>
      <c r="X10">
        <f t="shared" si="12"/>
        <v>53</v>
      </c>
      <c r="Y10">
        <f t="shared" si="13"/>
        <v>15</v>
      </c>
      <c r="Z10">
        <f t="shared" si="14"/>
        <v>1.7836257309941521</v>
      </c>
      <c r="AA10">
        <f t="shared" si="15"/>
        <v>2.7076023391812862</v>
      </c>
    </row>
    <row r="11" spans="1:27" x14ac:dyDescent="0.25">
      <c r="A11" s="1">
        <v>36</v>
      </c>
      <c r="B11" s="2">
        <v>41601</v>
      </c>
      <c r="C11" t="s">
        <v>0</v>
      </c>
      <c r="D11" t="s">
        <v>8</v>
      </c>
      <c r="E11">
        <v>4</v>
      </c>
      <c r="F11">
        <v>1</v>
      </c>
      <c r="G11">
        <f t="shared" si="4"/>
        <v>16</v>
      </c>
      <c r="H11">
        <f t="shared" si="5"/>
        <v>1</v>
      </c>
      <c r="I11">
        <v>2</v>
      </c>
      <c r="J11">
        <v>1</v>
      </c>
      <c r="K11">
        <f t="shared" si="0"/>
        <v>2</v>
      </c>
      <c r="L11">
        <f t="shared" si="1"/>
        <v>0</v>
      </c>
      <c r="M11">
        <f t="shared" si="2"/>
        <v>5</v>
      </c>
      <c r="N11">
        <f t="shared" si="3"/>
        <v>3</v>
      </c>
      <c r="O11">
        <f t="shared" si="6"/>
        <v>9</v>
      </c>
      <c r="R11" t="str">
        <f t="shared" si="16"/>
        <v>Fluminense</v>
      </c>
      <c r="S11">
        <f t="shared" si="7"/>
        <v>19</v>
      </c>
      <c r="T11">
        <f t="shared" si="8"/>
        <v>19</v>
      </c>
      <c r="U11">
        <f t="shared" si="9"/>
        <v>4</v>
      </c>
      <c r="V11">
        <f t="shared" si="10"/>
        <v>-8</v>
      </c>
      <c r="W11">
        <f t="shared" si="11"/>
        <v>30</v>
      </c>
      <c r="X11">
        <f t="shared" si="12"/>
        <v>18</v>
      </c>
      <c r="Y11">
        <f t="shared" si="13"/>
        <v>12</v>
      </c>
      <c r="Z11">
        <f t="shared" si="14"/>
        <v>1.6198830409356724</v>
      </c>
      <c r="AA11">
        <f t="shared" si="15"/>
        <v>0.8128654970760234</v>
      </c>
    </row>
    <row r="12" spans="1:27" x14ac:dyDescent="0.25">
      <c r="A12" s="1">
        <v>2</v>
      </c>
      <c r="B12" s="2">
        <v>41434</v>
      </c>
      <c r="C12" t="s">
        <v>0</v>
      </c>
      <c r="D12" t="s">
        <v>13</v>
      </c>
      <c r="E12">
        <v>2</v>
      </c>
      <c r="F12">
        <v>0</v>
      </c>
      <c r="G12">
        <f t="shared" si="4"/>
        <v>4</v>
      </c>
      <c r="H12">
        <f t="shared" si="5"/>
        <v>0</v>
      </c>
      <c r="I12">
        <v>0</v>
      </c>
      <c r="J12">
        <v>0</v>
      </c>
      <c r="K12">
        <f t="shared" si="0"/>
        <v>2</v>
      </c>
      <c r="L12">
        <f t="shared" si="1"/>
        <v>0</v>
      </c>
      <c r="M12">
        <f t="shared" si="2"/>
        <v>2</v>
      </c>
      <c r="N12">
        <f t="shared" si="3"/>
        <v>2</v>
      </c>
      <c r="O12">
        <f t="shared" si="6"/>
        <v>4</v>
      </c>
      <c r="R12" t="str">
        <f t="shared" si="16"/>
        <v>Goiás</v>
      </c>
      <c r="S12">
        <f t="shared" si="7"/>
        <v>19</v>
      </c>
      <c r="T12">
        <f t="shared" si="8"/>
        <v>19</v>
      </c>
      <c r="U12">
        <f t="shared" si="9"/>
        <v>11</v>
      </c>
      <c r="V12">
        <f t="shared" si="10"/>
        <v>-7</v>
      </c>
      <c r="W12">
        <f t="shared" si="11"/>
        <v>41</v>
      </c>
      <c r="X12">
        <f t="shared" si="12"/>
        <v>55</v>
      </c>
      <c r="Y12">
        <f t="shared" si="13"/>
        <v>18</v>
      </c>
      <c r="Z12">
        <f t="shared" si="14"/>
        <v>1.9239766081871346</v>
      </c>
      <c r="AA12">
        <f t="shared" si="15"/>
        <v>2.9122807017543857</v>
      </c>
    </row>
    <row r="13" spans="1:27" x14ac:dyDescent="0.25">
      <c r="A13" s="1">
        <v>34</v>
      </c>
      <c r="B13" s="2">
        <v>41592</v>
      </c>
      <c r="C13" t="s">
        <v>0</v>
      </c>
      <c r="D13" t="s">
        <v>10</v>
      </c>
      <c r="E13">
        <v>2</v>
      </c>
      <c r="F13">
        <v>1</v>
      </c>
      <c r="G13">
        <f t="shared" si="4"/>
        <v>4</v>
      </c>
      <c r="H13">
        <f t="shared" si="5"/>
        <v>1</v>
      </c>
      <c r="I13">
        <v>1</v>
      </c>
      <c r="J13">
        <v>0</v>
      </c>
      <c r="K13">
        <f t="shared" si="0"/>
        <v>1</v>
      </c>
      <c r="L13">
        <f t="shared" si="1"/>
        <v>1</v>
      </c>
      <c r="M13">
        <f t="shared" si="2"/>
        <v>3</v>
      </c>
      <c r="N13">
        <f t="shared" si="3"/>
        <v>1</v>
      </c>
      <c r="O13">
        <f t="shared" si="6"/>
        <v>1</v>
      </c>
      <c r="R13" t="str">
        <f t="shared" si="16"/>
        <v>Grêmio</v>
      </c>
      <c r="S13">
        <f t="shared" si="7"/>
        <v>19</v>
      </c>
      <c r="T13">
        <f t="shared" si="8"/>
        <v>19</v>
      </c>
      <c r="U13">
        <f t="shared" si="9"/>
        <v>12</v>
      </c>
      <c r="V13">
        <f t="shared" si="10"/>
        <v>-5</v>
      </c>
      <c r="W13">
        <f t="shared" si="11"/>
        <v>24</v>
      </c>
      <c r="X13">
        <f t="shared" si="12"/>
        <v>55</v>
      </c>
      <c r="Y13">
        <f t="shared" si="13"/>
        <v>17</v>
      </c>
      <c r="Z13">
        <f t="shared" si="14"/>
        <v>0.91228070175438603</v>
      </c>
      <c r="AA13">
        <f t="shared" si="15"/>
        <v>2.9824561403508771</v>
      </c>
    </row>
    <row r="14" spans="1:27" x14ac:dyDescent="0.25">
      <c r="A14" s="1">
        <v>32</v>
      </c>
      <c r="B14" s="2">
        <v>41580</v>
      </c>
      <c r="C14" t="s">
        <v>0</v>
      </c>
      <c r="D14" t="s">
        <v>16</v>
      </c>
      <c r="E14">
        <v>5</v>
      </c>
      <c r="F14">
        <v>0</v>
      </c>
      <c r="G14">
        <f t="shared" si="4"/>
        <v>25</v>
      </c>
      <c r="H14">
        <f t="shared" si="5"/>
        <v>0</v>
      </c>
      <c r="I14">
        <v>2</v>
      </c>
      <c r="J14">
        <v>0</v>
      </c>
      <c r="K14">
        <f t="shared" si="0"/>
        <v>3</v>
      </c>
      <c r="L14">
        <f t="shared" si="1"/>
        <v>0</v>
      </c>
      <c r="M14">
        <f t="shared" si="2"/>
        <v>5</v>
      </c>
      <c r="N14">
        <f t="shared" si="3"/>
        <v>5</v>
      </c>
      <c r="O14">
        <f t="shared" si="6"/>
        <v>25</v>
      </c>
      <c r="R14" t="str">
        <f t="shared" si="16"/>
        <v>Internacional</v>
      </c>
      <c r="S14">
        <f t="shared" si="7"/>
        <v>19</v>
      </c>
      <c r="T14">
        <f t="shared" si="8"/>
        <v>19</v>
      </c>
      <c r="U14">
        <f t="shared" si="9"/>
        <v>6</v>
      </c>
      <c r="V14">
        <f t="shared" si="10"/>
        <v>-7</v>
      </c>
      <c r="W14">
        <f t="shared" si="11"/>
        <v>26</v>
      </c>
      <c r="X14">
        <f t="shared" si="12"/>
        <v>31</v>
      </c>
      <c r="Y14">
        <f t="shared" si="13"/>
        <v>13</v>
      </c>
      <c r="Z14">
        <f t="shared" si="14"/>
        <v>1.3391812865497075</v>
      </c>
      <c r="AA14">
        <f t="shared" si="15"/>
        <v>1.5789473684210527</v>
      </c>
    </row>
    <row r="15" spans="1:27" x14ac:dyDescent="0.25">
      <c r="A15" s="1">
        <v>8</v>
      </c>
      <c r="B15" s="2">
        <v>41550</v>
      </c>
      <c r="C15" t="s">
        <v>0</v>
      </c>
      <c r="D15" t="s">
        <v>11</v>
      </c>
      <c r="E15">
        <v>4</v>
      </c>
      <c r="F15">
        <v>0</v>
      </c>
      <c r="G15">
        <f t="shared" si="4"/>
        <v>16</v>
      </c>
      <c r="H15">
        <f t="shared" si="5"/>
        <v>0</v>
      </c>
      <c r="I15">
        <v>2</v>
      </c>
      <c r="J15">
        <v>0</v>
      </c>
      <c r="K15">
        <f t="shared" si="0"/>
        <v>2</v>
      </c>
      <c r="L15">
        <f t="shared" si="1"/>
        <v>0</v>
      </c>
      <c r="M15">
        <f t="shared" si="2"/>
        <v>4</v>
      </c>
      <c r="N15">
        <f t="shared" si="3"/>
        <v>4</v>
      </c>
      <c r="O15">
        <f t="shared" si="6"/>
        <v>16</v>
      </c>
      <c r="R15" t="str">
        <f t="shared" si="16"/>
        <v>Náutico</v>
      </c>
      <c r="S15">
        <f t="shared" si="7"/>
        <v>19</v>
      </c>
      <c r="T15">
        <f t="shared" si="8"/>
        <v>19</v>
      </c>
      <c r="U15">
        <f t="shared" si="9"/>
        <v>-21</v>
      </c>
      <c r="V15">
        <f t="shared" si="10"/>
        <v>-36</v>
      </c>
      <c r="W15">
        <f t="shared" si="11"/>
        <v>91</v>
      </c>
      <c r="X15">
        <f t="shared" si="12"/>
        <v>120</v>
      </c>
      <c r="Y15">
        <f t="shared" si="13"/>
        <v>15</v>
      </c>
      <c r="Z15">
        <f t="shared" si="14"/>
        <v>3.7660818713450288</v>
      </c>
      <c r="AA15">
        <f t="shared" si="15"/>
        <v>2.87719298245614</v>
      </c>
    </row>
    <row r="16" spans="1:27" x14ac:dyDescent="0.25">
      <c r="A16" s="1">
        <v>16</v>
      </c>
      <c r="B16" s="2">
        <v>41511</v>
      </c>
      <c r="C16" t="s">
        <v>0</v>
      </c>
      <c r="D16" t="s">
        <v>12</v>
      </c>
      <c r="E16">
        <v>2</v>
      </c>
      <c r="F16">
        <v>1</v>
      </c>
      <c r="G16">
        <f t="shared" si="4"/>
        <v>4</v>
      </c>
      <c r="H16">
        <f t="shared" si="5"/>
        <v>1</v>
      </c>
      <c r="I16">
        <v>0</v>
      </c>
      <c r="J16">
        <v>1</v>
      </c>
      <c r="K16">
        <f t="shared" si="0"/>
        <v>2</v>
      </c>
      <c r="L16">
        <f t="shared" si="1"/>
        <v>0</v>
      </c>
      <c r="M16">
        <f t="shared" si="2"/>
        <v>3</v>
      </c>
      <c r="N16">
        <f t="shared" si="3"/>
        <v>1</v>
      </c>
      <c r="O16">
        <f t="shared" si="6"/>
        <v>1</v>
      </c>
      <c r="R16" t="str">
        <f t="shared" si="16"/>
        <v>Ponte Preta</v>
      </c>
      <c r="S16">
        <f t="shared" si="7"/>
        <v>19</v>
      </c>
      <c r="T16">
        <f t="shared" si="8"/>
        <v>19</v>
      </c>
      <c r="U16">
        <f t="shared" si="9"/>
        <v>-7</v>
      </c>
      <c r="V16">
        <f t="shared" si="10"/>
        <v>-11</v>
      </c>
      <c r="W16">
        <f t="shared" si="11"/>
        <v>47</v>
      </c>
      <c r="X16">
        <f t="shared" si="12"/>
        <v>43</v>
      </c>
      <c r="Y16">
        <f t="shared" si="13"/>
        <v>4</v>
      </c>
      <c r="Z16">
        <f t="shared" si="14"/>
        <v>2.4678362573099411</v>
      </c>
      <c r="AA16">
        <f t="shared" si="15"/>
        <v>2.0350877192982457</v>
      </c>
    </row>
    <row r="17" spans="1:27" x14ac:dyDescent="0.25">
      <c r="A17" s="1">
        <v>24</v>
      </c>
      <c r="B17" s="2">
        <v>41546</v>
      </c>
      <c r="C17" t="s">
        <v>0</v>
      </c>
      <c r="D17" t="s">
        <v>9</v>
      </c>
      <c r="E17">
        <v>3</v>
      </c>
      <c r="F17">
        <v>1</v>
      </c>
      <c r="G17">
        <f t="shared" si="4"/>
        <v>9</v>
      </c>
      <c r="H17">
        <f t="shared" si="5"/>
        <v>1</v>
      </c>
      <c r="I17">
        <v>2</v>
      </c>
      <c r="J17">
        <v>1</v>
      </c>
      <c r="K17">
        <f t="shared" si="0"/>
        <v>1</v>
      </c>
      <c r="L17">
        <f t="shared" si="1"/>
        <v>0</v>
      </c>
      <c r="M17">
        <f t="shared" si="2"/>
        <v>4</v>
      </c>
      <c r="N17">
        <f t="shared" si="3"/>
        <v>2</v>
      </c>
      <c r="O17">
        <f t="shared" si="6"/>
        <v>4</v>
      </c>
      <c r="R17" t="str">
        <f t="shared" si="16"/>
        <v>Portuguesa</v>
      </c>
      <c r="S17">
        <f t="shared" si="7"/>
        <v>19</v>
      </c>
      <c r="T17">
        <f t="shared" si="8"/>
        <v>19</v>
      </c>
      <c r="U17">
        <f t="shared" si="9"/>
        <v>15</v>
      </c>
      <c r="V17">
        <f t="shared" si="10"/>
        <v>-11</v>
      </c>
      <c r="W17">
        <f t="shared" si="11"/>
        <v>55</v>
      </c>
      <c r="X17">
        <f t="shared" si="12"/>
        <v>43</v>
      </c>
      <c r="Y17">
        <f t="shared" si="13"/>
        <v>26</v>
      </c>
      <c r="Z17">
        <f t="shared" si="14"/>
        <v>2.39766081871345</v>
      </c>
      <c r="AA17">
        <f t="shared" si="15"/>
        <v>2.0350877192982457</v>
      </c>
    </row>
    <row r="18" spans="1:27" x14ac:dyDescent="0.25">
      <c r="A18" s="1">
        <v>3</v>
      </c>
      <c r="B18" s="2">
        <v>41427</v>
      </c>
      <c r="C18" t="s">
        <v>0</v>
      </c>
      <c r="D18" t="s">
        <v>21</v>
      </c>
      <c r="E18">
        <v>0</v>
      </c>
      <c r="F18">
        <v>0</v>
      </c>
      <c r="G18">
        <f t="shared" si="4"/>
        <v>0</v>
      </c>
      <c r="H18">
        <f t="shared" si="5"/>
        <v>0</v>
      </c>
      <c r="I18">
        <v>0</v>
      </c>
      <c r="J18">
        <v>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6"/>
        <v>0</v>
      </c>
      <c r="R18" t="str">
        <f t="shared" si="16"/>
        <v>Santos</v>
      </c>
      <c r="S18">
        <f t="shared" si="7"/>
        <v>19</v>
      </c>
      <c r="T18">
        <f t="shared" si="8"/>
        <v>19</v>
      </c>
      <c r="U18">
        <f t="shared" si="9"/>
        <v>15</v>
      </c>
      <c r="V18">
        <f t="shared" si="10"/>
        <v>-2</v>
      </c>
      <c r="W18">
        <f t="shared" si="11"/>
        <v>39</v>
      </c>
      <c r="X18">
        <f t="shared" si="12"/>
        <v>60</v>
      </c>
      <c r="Y18">
        <f t="shared" si="13"/>
        <v>17</v>
      </c>
      <c r="Z18">
        <f t="shared" si="14"/>
        <v>1.5087719298245612</v>
      </c>
      <c r="AA18">
        <f t="shared" si="15"/>
        <v>3.3216374269005846</v>
      </c>
    </row>
    <row r="19" spans="1:27" x14ac:dyDescent="0.25">
      <c r="A19" s="1">
        <v>23</v>
      </c>
      <c r="B19" s="2">
        <v>41539</v>
      </c>
      <c r="C19" t="s">
        <v>0</v>
      </c>
      <c r="D19" t="s">
        <v>3</v>
      </c>
      <c r="E19">
        <v>2</v>
      </c>
      <c r="F19">
        <v>1</v>
      </c>
      <c r="G19">
        <f t="shared" si="4"/>
        <v>4</v>
      </c>
      <c r="H19">
        <f t="shared" si="5"/>
        <v>1</v>
      </c>
      <c r="I19">
        <v>2</v>
      </c>
      <c r="J19">
        <v>0</v>
      </c>
      <c r="K19">
        <f t="shared" si="0"/>
        <v>0</v>
      </c>
      <c r="L19">
        <f t="shared" si="1"/>
        <v>1</v>
      </c>
      <c r="M19">
        <f t="shared" si="2"/>
        <v>3</v>
      </c>
      <c r="N19">
        <f t="shared" si="3"/>
        <v>1</v>
      </c>
      <c r="O19">
        <f t="shared" si="6"/>
        <v>1</v>
      </c>
      <c r="R19" t="str">
        <f t="shared" si="16"/>
        <v>São Paulo</v>
      </c>
      <c r="S19">
        <f t="shared" si="7"/>
        <v>19</v>
      </c>
      <c r="T19">
        <f t="shared" si="8"/>
        <v>19</v>
      </c>
      <c r="U19">
        <f t="shared" si="9"/>
        <v>3</v>
      </c>
      <c r="V19">
        <f t="shared" si="10"/>
        <v>-4</v>
      </c>
      <c r="W19">
        <f t="shared" si="11"/>
        <v>53</v>
      </c>
      <c r="X19">
        <f t="shared" si="12"/>
        <v>42</v>
      </c>
      <c r="Y19">
        <f t="shared" si="13"/>
        <v>7</v>
      </c>
      <c r="Z19">
        <f t="shared" si="14"/>
        <v>2.9181286549707601</v>
      </c>
      <c r="AA19">
        <f t="shared" si="15"/>
        <v>2.2865497076023389</v>
      </c>
    </row>
    <row r="20" spans="1:27" x14ac:dyDescent="0.25">
      <c r="A20" s="1">
        <v>38</v>
      </c>
      <c r="B20" s="2">
        <v>41616</v>
      </c>
      <c r="C20" t="s">
        <v>0</v>
      </c>
      <c r="D20" t="s">
        <v>1</v>
      </c>
      <c r="E20">
        <v>2</v>
      </c>
      <c r="F20">
        <v>2</v>
      </c>
      <c r="G20">
        <f t="shared" si="4"/>
        <v>4</v>
      </c>
      <c r="H20">
        <f t="shared" si="5"/>
        <v>4</v>
      </c>
      <c r="I20">
        <v>1</v>
      </c>
      <c r="J20">
        <v>2</v>
      </c>
      <c r="K20">
        <f t="shared" si="0"/>
        <v>1</v>
      </c>
      <c r="L20">
        <f t="shared" si="1"/>
        <v>0</v>
      </c>
      <c r="M20">
        <f t="shared" si="2"/>
        <v>4</v>
      </c>
      <c r="N20">
        <f t="shared" si="3"/>
        <v>0</v>
      </c>
      <c r="O20">
        <f t="shared" si="6"/>
        <v>0</v>
      </c>
      <c r="R20" t="str">
        <f t="shared" si="16"/>
        <v>Vasco da Gama</v>
      </c>
      <c r="S20">
        <f t="shared" si="7"/>
        <v>19</v>
      </c>
      <c r="T20">
        <f t="shared" si="8"/>
        <v>19</v>
      </c>
      <c r="U20">
        <f t="shared" si="9"/>
        <v>3</v>
      </c>
      <c r="V20">
        <f t="shared" si="10"/>
        <v>-14</v>
      </c>
      <c r="W20">
        <f t="shared" si="11"/>
        <v>29</v>
      </c>
      <c r="X20">
        <f t="shared" si="12"/>
        <v>66</v>
      </c>
      <c r="Y20">
        <f t="shared" si="13"/>
        <v>17</v>
      </c>
      <c r="Z20">
        <f t="shared" si="14"/>
        <v>1.5847953216374269</v>
      </c>
      <c r="AA20">
        <f t="shared" si="15"/>
        <v>3.0935672514619879</v>
      </c>
    </row>
    <row r="21" spans="1:27" x14ac:dyDescent="0.25">
      <c r="A21" s="1">
        <v>29</v>
      </c>
      <c r="B21" s="2">
        <v>41564</v>
      </c>
      <c r="C21" t="s">
        <v>2</v>
      </c>
      <c r="D21" t="s">
        <v>0</v>
      </c>
      <c r="E21">
        <v>1</v>
      </c>
      <c r="F21">
        <v>0</v>
      </c>
      <c r="G21">
        <f t="shared" si="4"/>
        <v>1</v>
      </c>
      <c r="H21">
        <f t="shared" si="5"/>
        <v>0</v>
      </c>
      <c r="I21">
        <v>0</v>
      </c>
      <c r="J21">
        <v>0</v>
      </c>
      <c r="K21">
        <f t="shared" si="0"/>
        <v>1</v>
      </c>
      <c r="L21">
        <f t="shared" si="1"/>
        <v>0</v>
      </c>
      <c r="M21">
        <f t="shared" si="2"/>
        <v>1</v>
      </c>
      <c r="N21">
        <f t="shared" si="3"/>
        <v>1</v>
      </c>
      <c r="O21">
        <f t="shared" si="6"/>
        <v>1</v>
      </c>
      <c r="R21" t="str">
        <f>D20</f>
        <v>Vitória</v>
      </c>
      <c r="S21">
        <f t="shared" si="7"/>
        <v>19</v>
      </c>
      <c r="T21">
        <f t="shared" si="8"/>
        <v>19</v>
      </c>
      <c r="U21">
        <f t="shared" si="9"/>
        <v>12</v>
      </c>
      <c r="V21">
        <f t="shared" si="10"/>
        <v>-6</v>
      </c>
      <c r="W21">
        <f t="shared" si="11"/>
        <v>28</v>
      </c>
      <c r="X21">
        <f t="shared" si="12"/>
        <v>60</v>
      </c>
      <c r="Y21">
        <f t="shared" si="13"/>
        <v>18</v>
      </c>
      <c r="Z21">
        <f t="shared" si="14"/>
        <v>1.1345029239766082</v>
      </c>
      <c r="AA21">
        <f t="shared" si="15"/>
        <v>3.2280701754385963</v>
      </c>
    </row>
    <row r="22" spans="1:27" x14ac:dyDescent="0.25">
      <c r="A22" s="1">
        <v>12</v>
      </c>
      <c r="B22" s="2">
        <v>41494</v>
      </c>
      <c r="C22" t="s">
        <v>2</v>
      </c>
      <c r="D22" t="s">
        <v>4</v>
      </c>
      <c r="E22">
        <v>1</v>
      </c>
      <c r="F22">
        <v>0</v>
      </c>
      <c r="G22">
        <f t="shared" si="4"/>
        <v>1</v>
      </c>
      <c r="H22">
        <f t="shared" si="5"/>
        <v>0</v>
      </c>
      <c r="I22">
        <v>0</v>
      </c>
      <c r="J22">
        <v>0</v>
      </c>
      <c r="K22">
        <f t="shared" si="0"/>
        <v>1</v>
      </c>
      <c r="L22">
        <f t="shared" si="1"/>
        <v>0</v>
      </c>
      <c r="M22">
        <f t="shared" si="2"/>
        <v>1</v>
      </c>
      <c r="N22">
        <f t="shared" si="3"/>
        <v>1</v>
      </c>
      <c r="O22">
        <f t="shared" si="6"/>
        <v>1</v>
      </c>
    </row>
    <row r="23" spans="1:27" x14ac:dyDescent="0.25">
      <c r="A23" s="1">
        <v>16</v>
      </c>
      <c r="B23" s="2">
        <v>41511</v>
      </c>
      <c r="C23" t="s">
        <v>2</v>
      </c>
      <c r="D23" t="s">
        <v>6</v>
      </c>
      <c r="E23">
        <v>2</v>
      </c>
      <c r="F23">
        <v>0</v>
      </c>
      <c r="G23">
        <f t="shared" si="4"/>
        <v>4</v>
      </c>
      <c r="H23">
        <f t="shared" si="5"/>
        <v>0</v>
      </c>
      <c r="I23">
        <v>0</v>
      </c>
      <c r="J23">
        <v>0</v>
      </c>
      <c r="K23">
        <f t="shared" si="0"/>
        <v>2</v>
      </c>
      <c r="L23">
        <f t="shared" si="1"/>
        <v>0</v>
      </c>
      <c r="M23">
        <f t="shared" si="2"/>
        <v>2</v>
      </c>
      <c r="N23">
        <f t="shared" si="3"/>
        <v>2</v>
      </c>
      <c r="O23">
        <f t="shared" si="6"/>
        <v>4</v>
      </c>
    </row>
    <row r="24" spans="1:27" x14ac:dyDescent="0.25">
      <c r="A24" s="1">
        <v>8</v>
      </c>
      <c r="B24" s="2">
        <v>41476</v>
      </c>
      <c r="C24" t="s">
        <v>2</v>
      </c>
      <c r="D24" t="s">
        <v>17</v>
      </c>
      <c r="E24">
        <v>1</v>
      </c>
      <c r="F24">
        <v>1</v>
      </c>
      <c r="G24">
        <f t="shared" si="4"/>
        <v>1</v>
      </c>
      <c r="H24">
        <f t="shared" si="5"/>
        <v>1</v>
      </c>
      <c r="I24">
        <v>1</v>
      </c>
      <c r="J24">
        <v>1</v>
      </c>
      <c r="K24">
        <f t="shared" si="0"/>
        <v>0</v>
      </c>
      <c r="L24">
        <f t="shared" si="1"/>
        <v>0</v>
      </c>
      <c r="M24">
        <f t="shared" si="2"/>
        <v>2</v>
      </c>
      <c r="N24">
        <f t="shared" si="3"/>
        <v>0</v>
      </c>
      <c r="O24">
        <f t="shared" si="6"/>
        <v>0</v>
      </c>
    </row>
    <row r="25" spans="1:27" x14ac:dyDescent="0.25">
      <c r="A25" s="1">
        <v>26</v>
      </c>
      <c r="B25" s="2">
        <v>41553</v>
      </c>
      <c r="C25" t="s">
        <v>2</v>
      </c>
      <c r="D25" t="s">
        <v>15</v>
      </c>
      <c r="E25">
        <v>2</v>
      </c>
      <c r="F25">
        <v>1</v>
      </c>
      <c r="G25">
        <f t="shared" si="4"/>
        <v>4</v>
      </c>
      <c r="H25">
        <f t="shared" si="5"/>
        <v>1</v>
      </c>
      <c r="I25">
        <v>2</v>
      </c>
      <c r="J25">
        <v>1</v>
      </c>
      <c r="K25">
        <f t="shared" si="0"/>
        <v>0</v>
      </c>
      <c r="L25">
        <f t="shared" si="1"/>
        <v>0</v>
      </c>
      <c r="M25">
        <f t="shared" si="2"/>
        <v>3</v>
      </c>
      <c r="N25">
        <f t="shared" si="3"/>
        <v>1</v>
      </c>
      <c r="O25">
        <f t="shared" si="6"/>
        <v>1</v>
      </c>
    </row>
    <row r="26" spans="1:27" x14ac:dyDescent="0.25">
      <c r="A26" s="1">
        <v>15</v>
      </c>
      <c r="B26" s="2">
        <v>41504</v>
      </c>
      <c r="C26" t="s">
        <v>2</v>
      </c>
      <c r="D26" t="s">
        <v>7</v>
      </c>
      <c r="E26">
        <v>2</v>
      </c>
      <c r="F26">
        <v>1</v>
      </c>
      <c r="G26">
        <f t="shared" si="4"/>
        <v>4</v>
      </c>
      <c r="H26">
        <f t="shared" si="5"/>
        <v>1</v>
      </c>
      <c r="I26">
        <v>0</v>
      </c>
      <c r="J26">
        <v>1</v>
      </c>
      <c r="K26">
        <f t="shared" si="0"/>
        <v>2</v>
      </c>
      <c r="L26">
        <f t="shared" si="1"/>
        <v>0</v>
      </c>
      <c r="M26">
        <f t="shared" si="2"/>
        <v>3</v>
      </c>
      <c r="N26">
        <f t="shared" si="3"/>
        <v>1</v>
      </c>
      <c r="O26">
        <f t="shared" si="6"/>
        <v>1</v>
      </c>
    </row>
    <row r="27" spans="1:27" x14ac:dyDescent="0.25">
      <c r="A27" s="1">
        <v>2</v>
      </c>
      <c r="B27" s="2">
        <v>41423</v>
      </c>
      <c r="C27" t="s">
        <v>2</v>
      </c>
      <c r="D27" t="s">
        <v>19</v>
      </c>
      <c r="E27">
        <v>2</v>
      </c>
      <c r="F27">
        <v>2</v>
      </c>
      <c r="G27">
        <f t="shared" si="4"/>
        <v>4</v>
      </c>
      <c r="H27">
        <f t="shared" si="5"/>
        <v>4</v>
      </c>
      <c r="I27">
        <v>2</v>
      </c>
      <c r="J27">
        <v>1</v>
      </c>
      <c r="K27">
        <f t="shared" si="0"/>
        <v>0</v>
      </c>
      <c r="L27">
        <f t="shared" si="1"/>
        <v>1</v>
      </c>
      <c r="M27">
        <f t="shared" si="2"/>
        <v>4</v>
      </c>
      <c r="N27">
        <f t="shared" si="3"/>
        <v>0</v>
      </c>
      <c r="O27">
        <f t="shared" si="6"/>
        <v>0</v>
      </c>
    </row>
    <row r="28" spans="1:27" x14ac:dyDescent="0.25">
      <c r="A28" s="1">
        <v>3</v>
      </c>
      <c r="B28" s="2">
        <v>41426</v>
      </c>
      <c r="C28" t="s">
        <v>2</v>
      </c>
      <c r="D28" t="s">
        <v>18</v>
      </c>
      <c r="E28">
        <v>2</v>
      </c>
      <c r="F28">
        <v>2</v>
      </c>
      <c r="G28">
        <f t="shared" si="4"/>
        <v>4</v>
      </c>
      <c r="H28">
        <f t="shared" si="5"/>
        <v>4</v>
      </c>
      <c r="I28">
        <v>1</v>
      </c>
      <c r="J28">
        <v>0</v>
      </c>
      <c r="K28">
        <f t="shared" si="0"/>
        <v>1</v>
      </c>
      <c r="L28">
        <f t="shared" si="1"/>
        <v>2</v>
      </c>
      <c r="M28">
        <f t="shared" si="2"/>
        <v>4</v>
      </c>
      <c r="N28">
        <f t="shared" si="3"/>
        <v>0</v>
      </c>
      <c r="O28">
        <f t="shared" si="6"/>
        <v>0</v>
      </c>
    </row>
    <row r="29" spans="1:27" x14ac:dyDescent="0.25">
      <c r="A29" s="1">
        <v>20</v>
      </c>
      <c r="B29" s="2">
        <v>41528</v>
      </c>
      <c r="C29" t="s">
        <v>2</v>
      </c>
      <c r="D29" t="s">
        <v>5</v>
      </c>
      <c r="E29">
        <v>1</v>
      </c>
      <c r="F29">
        <v>1</v>
      </c>
      <c r="G29">
        <f t="shared" si="4"/>
        <v>1</v>
      </c>
      <c r="H29">
        <f t="shared" si="5"/>
        <v>1</v>
      </c>
      <c r="I29">
        <v>1</v>
      </c>
      <c r="J29">
        <v>1</v>
      </c>
      <c r="K29">
        <f t="shared" si="0"/>
        <v>0</v>
      </c>
      <c r="L29">
        <f t="shared" si="1"/>
        <v>0</v>
      </c>
      <c r="M29">
        <f t="shared" si="2"/>
        <v>2</v>
      </c>
      <c r="N29">
        <f t="shared" si="3"/>
        <v>0</v>
      </c>
      <c r="O29">
        <f t="shared" si="6"/>
        <v>0</v>
      </c>
    </row>
    <row r="30" spans="1:27" x14ac:dyDescent="0.25">
      <c r="A30" s="1">
        <v>11</v>
      </c>
      <c r="B30" s="2">
        <v>41490</v>
      </c>
      <c r="C30" t="s">
        <v>2</v>
      </c>
      <c r="D30" t="s">
        <v>8</v>
      </c>
      <c r="E30">
        <v>2</v>
      </c>
      <c r="F30">
        <v>0</v>
      </c>
      <c r="G30">
        <f t="shared" si="4"/>
        <v>4</v>
      </c>
      <c r="H30">
        <f t="shared" si="5"/>
        <v>0</v>
      </c>
      <c r="I30">
        <v>1</v>
      </c>
      <c r="J30">
        <v>0</v>
      </c>
      <c r="K30">
        <f t="shared" si="0"/>
        <v>1</v>
      </c>
      <c r="L30">
        <f t="shared" si="1"/>
        <v>0</v>
      </c>
      <c r="M30">
        <f t="shared" si="2"/>
        <v>2</v>
      </c>
      <c r="N30">
        <f t="shared" si="3"/>
        <v>2</v>
      </c>
      <c r="O30">
        <f t="shared" si="6"/>
        <v>4</v>
      </c>
    </row>
    <row r="31" spans="1:27" x14ac:dyDescent="0.25">
      <c r="A31" s="1">
        <v>6</v>
      </c>
      <c r="B31" s="2">
        <v>41461</v>
      </c>
      <c r="C31" t="s">
        <v>2</v>
      </c>
      <c r="D31" t="s">
        <v>13</v>
      </c>
      <c r="E31">
        <v>1</v>
      </c>
      <c r="F31">
        <v>1</v>
      </c>
      <c r="G31">
        <f t="shared" si="4"/>
        <v>1</v>
      </c>
      <c r="H31">
        <f t="shared" si="5"/>
        <v>1</v>
      </c>
      <c r="I31">
        <v>0</v>
      </c>
      <c r="J31">
        <v>0</v>
      </c>
      <c r="K31">
        <f t="shared" si="0"/>
        <v>1</v>
      </c>
      <c r="L31">
        <f t="shared" si="1"/>
        <v>1</v>
      </c>
      <c r="M31">
        <f t="shared" si="2"/>
        <v>2</v>
      </c>
      <c r="N31">
        <f t="shared" si="3"/>
        <v>0</v>
      </c>
      <c r="O31">
        <f t="shared" si="6"/>
        <v>0</v>
      </c>
    </row>
    <row r="32" spans="1:27" x14ac:dyDescent="0.25">
      <c r="A32" s="1">
        <v>32</v>
      </c>
      <c r="B32" s="2">
        <v>41581</v>
      </c>
      <c r="C32" t="s">
        <v>2</v>
      </c>
      <c r="D32" t="s">
        <v>10</v>
      </c>
      <c r="E32">
        <v>1</v>
      </c>
      <c r="F32">
        <v>0</v>
      </c>
      <c r="G32">
        <f t="shared" si="4"/>
        <v>1</v>
      </c>
      <c r="H32">
        <f t="shared" si="5"/>
        <v>0</v>
      </c>
      <c r="I32">
        <v>1</v>
      </c>
      <c r="J32">
        <v>0</v>
      </c>
      <c r="K32">
        <f t="shared" si="0"/>
        <v>0</v>
      </c>
      <c r="L32">
        <f t="shared" si="1"/>
        <v>0</v>
      </c>
      <c r="M32">
        <f t="shared" si="2"/>
        <v>1</v>
      </c>
      <c r="N32">
        <f t="shared" si="3"/>
        <v>1</v>
      </c>
      <c r="O32">
        <f t="shared" si="6"/>
        <v>1</v>
      </c>
    </row>
    <row r="33" spans="1:15" x14ac:dyDescent="0.25">
      <c r="A33" s="1">
        <v>36</v>
      </c>
      <c r="B33" s="2">
        <v>41602</v>
      </c>
      <c r="C33" t="s">
        <v>2</v>
      </c>
      <c r="D33" t="s">
        <v>16</v>
      </c>
      <c r="E33">
        <v>6</v>
      </c>
      <c r="F33">
        <v>1</v>
      </c>
      <c r="G33">
        <f t="shared" si="4"/>
        <v>36</v>
      </c>
      <c r="H33">
        <f t="shared" si="5"/>
        <v>1</v>
      </c>
      <c r="I33">
        <v>2</v>
      </c>
      <c r="J33">
        <v>0</v>
      </c>
      <c r="K33">
        <f t="shared" si="0"/>
        <v>4</v>
      </c>
      <c r="L33">
        <f t="shared" si="1"/>
        <v>1</v>
      </c>
      <c r="M33">
        <f t="shared" si="2"/>
        <v>7</v>
      </c>
      <c r="N33">
        <f t="shared" si="3"/>
        <v>5</v>
      </c>
      <c r="O33">
        <f t="shared" si="6"/>
        <v>25</v>
      </c>
    </row>
    <row r="34" spans="1:15" x14ac:dyDescent="0.25">
      <c r="A34" s="1">
        <v>23</v>
      </c>
      <c r="B34" s="2">
        <v>41539</v>
      </c>
      <c r="C34" t="s">
        <v>2</v>
      </c>
      <c r="D34" t="s">
        <v>11</v>
      </c>
      <c r="E34">
        <v>1</v>
      </c>
      <c r="F34">
        <v>0</v>
      </c>
      <c r="G34">
        <f t="shared" si="4"/>
        <v>1</v>
      </c>
      <c r="H34">
        <f t="shared" si="5"/>
        <v>0</v>
      </c>
      <c r="I34">
        <v>1</v>
      </c>
      <c r="J34">
        <v>0</v>
      </c>
      <c r="K34">
        <f t="shared" si="0"/>
        <v>0</v>
      </c>
      <c r="L34">
        <f t="shared" si="1"/>
        <v>0</v>
      </c>
      <c r="M34">
        <f t="shared" si="2"/>
        <v>1</v>
      </c>
      <c r="N34">
        <f t="shared" si="3"/>
        <v>1</v>
      </c>
      <c r="O34">
        <f t="shared" si="6"/>
        <v>1</v>
      </c>
    </row>
    <row r="35" spans="1:15" x14ac:dyDescent="0.25">
      <c r="A35" s="1">
        <v>28</v>
      </c>
      <c r="B35" s="2">
        <v>41560</v>
      </c>
      <c r="C35" t="s">
        <v>2</v>
      </c>
      <c r="D35" t="s">
        <v>12</v>
      </c>
      <c r="E35">
        <v>1</v>
      </c>
      <c r="F35">
        <v>0</v>
      </c>
      <c r="G35">
        <f t="shared" si="4"/>
        <v>1</v>
      </c>
      <c r="H35">
        <f t="shared" si="5"/>
        <v>0</v>
      </c>
      <c r="I35">
        <v>1</v>
      </c>
      <c r="J35">
        <v>0</v>
      </c>
      <c r="K35">
        <f t="shared" si="0"/>
        <v>0</v>
      </c>
      <c r="L35">
        <f t="shared" si="1"/>
        <v>0</v>
      </c>
      <c r="M35">
        <f t="shared" si="2"/>
        <v>1</v>
      </c>
      <c r="N35">
        <f t="shared" si="3"/>
        <v>1</v>
      </c>
      <c r="O35">
        <f t="shared" si="6"/>
        <v>1</v>
      </c>
    </row>
    <row r="36" spans="1:15" x14ac:dyDescent="0.25">
      <c r="A36" s="1">
        <v>18</v>
      </c>
      <c r="B36" s="2">
        <v>41521</v>
      </c>
      <c r="C36" t="s">
        <v>2</v>
      </c>
      <c r="D36" t="s">
        <v>9</v>
      </c>
      <c r="E36">
        <v>2</v>
      </c>
      <c r="F36">
        <v>1</v>
      </c>
      <c r="G36">
        <f t="shared" si="4"/>
        <v>4</v>
      </c>
      <c r="H36">
        <f t="shared" si="5"/>
        <v>1</v>
      </c>
      <c r="I36">
        <v>2</v>
      </c>
      <c r="J36">
        <v>0</v>
      </c>
      <c r="K36">
        <f t="shared" si="0"/>
        <v>0</v>
      </c>
      <c r="L36">
        <f t="shared" si="1"/>
        <v>1</v>
      </c>
      <c r="M36">
        <f t="shared" si="2"/>
        <v>3</v>
      </c>
      <c r="N36">
        <f t="shared" si="3"/>
        <v>1</v>
      </c>
      <c r="O36">
        <f t="shared" si="6"/>
        <v>1</v>
      </c>
    </row>
    <row r="37" spans="1:15" x14ac:dyDescent="0.25">
      <c r="A37" s="1">
        <v>33</v>
      </c>
      <c r="B37" s="2">
        <v>41588</v>
      </c>
      <c r="C37" t="s">
        <v>2</v>
      </c>
      <c r="D37" t="s">
        <v>21</v>
      </c>
      <c r="E37">
        <v>3</v>
      </c>
      <c r="F37">
        <v>0</v>
      </c>
      <c r="G37">
        <f t="shared" si="4"/>
        <v>9</v>
      </c>
      <c r="H37">
        <f t="shared" si="5"/>
        <v>0</v>
      </c>
      <c r="I37">
        <v>2</v>
      </c>
      <c r="J37">
        <v>0</v>
      </c>
      <c r="K37">
        <f t="shared" si="0"/>
        <v>1</v>
      </c>
      <c r="L37">
        <f t="shared" si="1"/>
        <v>0</v>
      </c>
      <c r="M37">
        <f t="shared" si="2"/>
        <v>3</v>
      </c>
      <c r="N37">
        <f t="shared" si="3"/>
        <v>3</v>
      </c>
      <c r="O37">
        <f t="shared" si="6"/>
        <v>9</v>
      </c>
    </row>
    <row r="38" spans="1:15" x14ac:dyDescent="0.25">
      <c r="A38" s="1">
        <v>38</v>
      </c>
      <c r="B38" s="2">
        <v>41616</v>
      </c>
      <c r="C38" t="s">
        <v>2</v>
      </c>
      <c r="D38" t="s">
        <v>3</v>
      </c>
      <c r="E38">
        <v>5</v>
      </c>
      <c r="F38">
        <v>1</v>
      </c>
      <c r="G38">
        <f t="shared" si="4"/>
        <v>25</v>
      </c>
      <c r="H38">
        <f t="shared" si="5"/>
        <v>1</v>
      </c>
      <c r="I38">
        <v>2</v>
      </c>
      <c r="J38">
        <v>1</v>
      </c>
      <c r="K38">
        <f t="shared" si="0"/>
        <v>3</v>
      </c>
      <c r="L38">
        <f t="shared" si="1"/>
        <v>0</v>
      </c>
      <c r="M38">
        <f t="shared" si="2"/>
        <v>6</v>
      </c>
      <c r="N38">
        <f t="shared" si="3"/>
        <v>4</v>
      </c>
      <c r="O38">
        <f t="shared" si="6"/>
        <v>16</v>
      </c>
    </row>
    <row r="39" spans="1:15" x14ac:dyDescent="0.25">
      <c r="A39" s="1">
        <v>24</v>
      </c>
      <c r="B39" s="2">
        <v>41546</v>
      </c>
      <c r="C39" t="s">
        <v>2</v>
      </c>
      <c r="D39" t="s">
        <v>1</v>
      </c>
      <c r="E39">
        <v>3</v>
      </c>
      <c r="F39">
        <v>5</v>
      </c>
      <c r="G39">
        <f t="shared" si="4"/>
        <v>9</v>
      </c>
      <c r="H39">
        <f t="shared" si="5"/>
        <v>25</v>
      </c>
      <c r="I39">
        <v>0</v>
      </c>
      <c r="J39">
        <v>3</v>
      </c>
      <c r="K39">
        <f t="shared" si="0"/>
        <v>3</v>
      </c>
      <c r="L39">
        <f t="shared" si="1"/>
        <v>2</v>
      </c>
      <c r="M39">
        <f t="shared" si="2"/>
        <v>8</v>
      </c>
      <c r="N39">
        <f t="shared" si="3"/>
        <v>-2</v>
      </c>
      <c r="O39">
        <f t="shared" si="6"/>
        <v>4</v>
      </c>
    </row>
    <row r="40" spans="1:15" x14ac:dyDescent="0.25">
      <c r="A40" s="1">
        <v>33</v>
      </c>
      <c r="B40" s="2">
        <v>41587</v>
      </c>
      <c r="C40" t="s">
        <v>4</v>
      </c>
      <c r="D40" t="s">
        <v>0</v>
      </c>
      <c r="E40">
        <v>0</v>
      </c>
      <c r="F40">
        <v>0</v>
      </c>
      <c r="G40">
        <f t="shared" si="4"/>
        <v>0</v>
      </c>
      <c r="H40">
        <f t="shared" si="5"/>
        <v>0</v>
      </c>
      <c r="I40">
        <v>0</v>
      </c>
      <c r="J40">
        <v>0</v>
      </c>
      <c r="K40">
        <f t="shared" si="0"/>
        <v>0</v>
      </c>
      <c r="L40">
        <f t="shared" si="1"/>
        <v>0</v>
      </c>
      <c r="M40">
        <f t="shared" si="2"/>
        <v>0</v>
      </c>
      <c r="N40">
        <f t="shared" si="3"/>
        <v>0</v>
      </c>
      <c r="O40">
        <f t="shared" si="6"/>
        <v>0</v>
      </c>
    </row>
    <row r="41" spans="1:15" x14ac:dyDescent="0.25">
      <c r="A41" s="1">
        <v>31</v>
      </c>
      <c r="B41" s="2">
        <v>41574</v>
      </c>
      <c r="C41" t="s">
        <v>4</v>
      </c>
      <c r="D41" t="s">
        <v>2</v>
      </c>
      <c r="E41">
        <v>1</v>
      </c>
      <c r="F41">
        <v>1</v>
      </c>
      <c r="G41">
        <f t="shared" si="4"/>
        <v>1</v>
      </c>
      <c r="H41">
        <f t="shared" si="5"/>
        <v>1</v>
      </c>
      <c r="I41">
        <v>0</v>
      </c>
      <c r="J41">
        <v>0</v>
      </c>
      <c r="K41">
        <f t="shared" si="0"/>
        <v>1</v>
      </c>
      <c r="L41">
        <f t="shared" si="1"/>
        <v>1</v>
      </c>
      <c r="M41">
        <f t="shared" si="2"/>
        <v>2</v>
      </c>
      <c r="N41">
        <f t="shared" si="3"/>
        <v>0</v>
      </c>
      <c r="O41">
        <f t="shared" si="6"/>
        <v>0</v>
      </c>
    </row>
    <row r="42" spans="1:15" x14ac:dyDescent="0.25">
      <c r="A42" s="1">
        <v>4</v>
      </c>
      <c r="B42" s="2">
        <v>41431</v>
      </c>
      <c r="C42" t="s">
        <v>4</v>
      </c>
      <c r="D42" t="s">
        <v>6</v>
      </c>
      <c r="E42">
        <v>2</v>
      </c>
      <c r="F42">
        <v>1</v>
      </c>
      <c r="G42">
        <f t="shared" si="4"/>
        <v>4</v>
      </c>
      <c r="H42">
        <f t="shared" si="5"/>
        <v>1</v>
      </c>
      <c r="I42">
        <v>1</v>
      </c>
      <c r="J42">
        <v>1</v>
      </c>
      <c r="K42">
        <f t="shared" si="0"/>
        <v>1</v>
      </c>
      <c r="L42">
        <f t="shared" si="1"/>
        <v>0</v>
      </c>
      <c r="M42">
        <f t="shared" si="2"/>
        <v>3</v>
      </c>
      <c r="N42">
        <f t="shared" si="3"/>
        <v>1</v>
      </c>
      <c r="O42">
        <f t="shared" si="6"/>
        <v>1</v>
      </c>
    </row>
    <row r="43" spans="1:15" x14ac:dyDescent="0.25">
      <c r="A43" s="1">
        <v>6</v>
      </c>
      <c r="B43" s="2">
        <v>41462</v>
      </c>
      <c r="C43" t="s">
        <v>4</v>
      </c>
      <c r="D43" t="s">
        <v>17</v>
      </c>
      <c r="E43">
        <v>0</v>
      </c>
      <c r="F43">
        <v>2</v>
      </c>
      <c r="G43">
        <f t="shared" si="4"/>
        <v>0</v>
      </c>
      <c r="H43">
        <f t="shared" si="5"/>
        <v>4</v>
      </c>
      <c r="I43">
        <v>0</v>
      </c>
      <c r="J43">
        <v>2</v>
      </c>
      <c r="K43">
        <f t="shared" si="0"/>
        <v>0</v>
      </c>
      <c r="L43">
        <f t="shared" si="1"/>
        <v>0</v>
      </c>
      <c r="M43">
        <f t="shared" si="2"/>
        <v>2</v>
      </c>
      <c r="N43">
        <f t="shared" si="3"/>
        <v>-2</v>
      </c>
      <c r="O43">
        <f t="shared" si="6"/>
        <v>4</v>
      </c>
    </row>
    <row r="44" spans="1:15" x14ac:dyDescent="0.25">
      <c r="A44" s="1">
        <v>2</v>
      </c>
      <c r="B44" s="2">
        <v>41424</v>
      </c>
      <c r="C44" t="s">
        <v>4</v>
      </c>
      <c r="D44" t="s">
        <v>15</v>
      </c>
      <c r="E44">
        <v>0</v>
      </c>
      <c r="F44">
        <v>0</v>
      </c>
      <c r="G44">
        <f t="shared" si="4"/>
        <v>0</v>
      </c>
      <c r="H44">
        <f t="shared" si="5"/>
        <v>0</v>
      </c>
      <c r="I44">
        <v>0</v>
      </c>
      <c r="J44">
        <v>0</v>
      </c>
      <c r="K44">
        <f t="shared" si="0"/>
        <v>0</v>
      </c>
      <c r="L44">
        <f t="shared" si="1"/>
        <v>0</v>
      </c>
      <c r="M44">
        <f t="shared" si="2"/>
        <v>0</v>
      </c>
      <c r="N44">
        <f t="shared" si="3"/>
        <v>0</v>
      </c>
      <c r="O44">
        <f t="shared" si="6"/>
        <v>0</v>
      </c>
    </row>
    <row r="45" spans="1:15" x14ac:dyDescent="0.25">
      <c r="A45" s="1">
        <v>20</v>
      </c>
      <c r="B45" s="2">
        <v>41529</v>
      </c>
      <c r="C45" t="s">
        <v>4</v>
      </c>
      <c r="D45" t="s">
        <v>7</v>
      </c>
      <c r="E45">
        <v>2</v>
      </c>
      <c r="F45">
        <v>2</v>
      </c>
      <c r="G45">
        <f t="shared" si="4"/>
        <v>4</v>
      </c>
      <c r="H45">
        <f t="shared" si="5"/>
        <v>4</v>
      </c>
      <c r="I45">
        <v>0</v>
      </c>
      <c r="J45">
        <v>2</v>
      </c>
      <c r="K45">
        <f t="shared" si="0"/>
        <v>2</v>
      </c>
      <c r="L45">
        <f t="shared" si="1"/>
        <v>0</v>
      </c>
      <c r="M45">
        <f t="shared" si="2"/>
        <v>4</v>
      </c>
      <c r="N45">
        <f t="shared" si="3"/>
        <v>0</v>
      </c>
      <c r="O45">
        <f t="shared" si="6"/>
        <v>0</v>
      </c>
    </row>
    <row r="46" spans="1:15" x14ac:dyDescent="0.25">
      <c r="A46" s="1">
        <v>18</v>
      </c>
      <c r="B46" s="2">
        <v>41522</v>
      </c>
      <c r="C46" t="s">
        <v>4</v>
      </c>
      <c r="D46" t="s">
        <v>19</v>
      </c>
      <c r="E46">
        <v>1</v>
      </c>
      <c r="F46">
        <v>3</v>
      </c>
      <c r="G46">
        <f t="shared" si="4"/>
        <v>1</v>
      </c>
      <c r="H46">
        <f t="shared" si="5"/>
        <v>9</v>
      </c>
      <c r="I46">
        <v>0</v>
      </c>
      <c r="J46">
        <v>2</v>
      </c>
      <c r="K46">
        <f t="shared" si="0"/>
        <v>1</v>
      </c>
      <c r="L46">
        <f t="shared" si="1"/>
        <v>1</v>
      </c>
      <c r="M46">
        <f t="shared" si="2"/>
        <v>4</v>
      </c>
      <c r="N46">
        <f t="shared" si="3"/>
        <v>-2</v>
      </c>
      <c r="O46">
        <f t="shared" si="6"/>
        <v>4</v>
      </c>
    </row>
    <row r="47" spans="1:15" x14ac:dyDescent="0.25">
      <c r="A47" s="1">
        <v>10</v>
      </c>
      <c r="B47" s="2">
        <v>41487</v>
      </c>
      <c r="C47" t="s">
        <v>4</v>
      </c>
      <c r="D47" t="s">
        <v>18</v>
      </c>
      <c r="E47">
        <v>3</v>
      </c>
      <c r="F47">
        <v>0</v>
      </c>
      <c r="G47">
        <f t="shared" si="4"/>
        <v>9</v>
      </c>
      <c r="H47">
        <f t="shared" si="5"/>
        <v>0</v>
      </c>
      <c r="I47">
        <v>2</v>
      </c>
      <c r="J47">
        <v>0</v>
      </c>
      <c r="K47">
        <f t="shared" si="0"/>
        <v>1</v>
      </c>
      <c r="L47">
        <f t="shared" si="1"/>
        <v>0</v>
      </c>
      <c r="M47">
        <f t="shared" si="2"/>
        <v>3</v>
      </c>
      <c r="N47">
        <f t="shared" si="3"/>
        <v>3</v>
      </c>
      <c r="O47">
        <f t="shared" si="6"/>
        <v>9</v>
      </c>
    </row>
    <row r="48" spans="1:15" x14ac:dyDescent="0.25">
      <c r="A48" s="1">
        <v>38</v>
      </c>
      <c r="B48" s="2">
        <v>41616</v>
      </c>
      <c r="C48" t="s">
        <v>4</v>
      </c>
      <c r="D48" t="s">
        <v>5</v>
      </c>
      <c r="E48">
        <v>1</v>
      </c>
      <c r="F48">
        <v>2</v>
      </c>
      <c r="G48">
        <f t="shared" si="4"/>
        <v>1</v>
      </c>
      <c r="H48">
        <f t="shared" si="5"/>
        <v>4</v>
      </c>
      <c r="I48">
        <v>1</v>
      </c>
      <c r="J48">
        <v>0</v>
      </c>
      <c r="K48">
        <f t="shared" si="0"/>
        <v>0</v>
      </c>
      <c r="L48">
        <f t="shared" si="1"/>
        <v>2</v>
      </c>
      <c r="M48">
        <f t="shared" si="2"/>
        <v>3</v>
      </c>
      <c r="N48">
        <f t="shared" si="3"/>
        <v>-1</v>
      </c>
      <c r="O48">
        <f t="shared" si="6"/>
        <v>1</v>
      </c>
    </row>
    <row r="49" spans="1:15" x14ac:dyDescent="0.25">
      <c r="A49" s="1">
        <v>9</v>
      </c>
      <c r="B49" s="2">
        <v>41483</v>
      </c>
      <c r="C49" t="s">
        <v>4</v>
      </c>
      <c r="D49" t="s">
        <v>8</v>
      </c>
      <c r="E49">
        <v>2</v>
      </c>
      <c r="F49">
        <v>1</v>
      </c>
      <c r="G49">
        <f t="shared" si="4"/>
        <v>4</v>
      </c>
      <c r="H49">
        <f t="shared" si="5"/>
        <v>1</v>
      </c>
      <c r="I49">
        <v>2</v>
      </c>
      <c r="J49">
        <v>1</v>
      </c>
      <c r="K49">
        <f t="shared" si="0"/>
        <v>0</v>
      </c>
      <c r="L49">
        <f t="shared" si="1"/>
        <v>0</v>
      </c>
      <c r="M49">
        <f t="shared" si="2"/>
        <v>3</v>
      </c>
      <c r="N49">
        <f t="shared" si="3"/>
        <v>1</v>
      </c>
      <c r="O49">
        <f t="shared" si="6"/>
        <v>1</v>
      </c>
    </row>
    <row r="50" spans="1:15" x14ac:dyDescent="0.25">
      <c r="A50" s="1">
        <v>13</v>
      </c>
      <c r="B50" s="2">
        <v>41497</v>
      </c>
      <c r="C50" t="s">
        <v>4</v>
      </c>
      <c r="D50" t="s">
        <v>13</v>
      </c>
      <c r="E50">
        <v>0</v>
      </c>
      <c r="F50">
        <v>3</v>
      </c>
      <c r="G50">
        <f t="shared" si="4"/>
        <v>0</v>
      </c>
      <c r="H50">
        <f t="shared" si="5"/>
        <v>9</v>
      </c>
      <c r="I50">
        <v>0</v>
      </c>
      <c r="J50">
        <v>0</v>
      </c>
      <c r="K50">
        <f t="shared" si="0"/>
        <v>0</v>
      </c>
      <c r="L50">
        <f t="shared" si="1"/>
        <v>3</v>
      </c>
      <c r="M50">
        <f t="shared" si="2"/>
        <v>3</v>
      </c>
      <c r="N50">
        <f t="shared" si="3"/>
        <v>-3</v>
      </c>
      <c r="O50">
        <f t="shared" si="6"/>
        <v>9</v>
      </c>
    </row>
    <row r="51" spans="1:15" x14ac:dyDescent="0.25">
      <c r="A51" s="1">
        <v>22</v>
      </c>
      <c r="B51" s="2">
        <v>41537</v>
      </c>
      <c r="C51" t="s">
        <v>4</v>
      </c>
      <c r="D51" t="s">
        <v>10</v>
      </c>
      <c r="E51">
        <v>2</v>
      </c>
      <c r="F51">
        <v>0</v>
      </c>
      <c r="G51">
        <f t="shared" si="4"/>
        <v>4</v>
      </c>
      <c r="H51">
        <f t="shared" si="5"/>
        <v>0</v>
      </c>
      <c r="I51">
        <v>0</v>
      </c>
      <c r="J51">
        <v>0</v>
      </c>
      <c r="K51">
        <f t="shared" si="0"/>
        <v>2</v>
      </c>
      <c r="L51">
        <f t="shared" si="1"/>
        <v>0</v>
      </c>
      <c r="M51">
        <f t="shared" si="2"/>
        <v>2</v>
      </c>
      <c r="N51">
        <f t="shared" si="3"/>
        <v>2</v>
      </c>
      <c r="O51">
        <f t="shared" si="6"/>
        <v>4</v>
      </c>
    </row>
    <row r="52" spans="1:15" x14ac:dyDescent="0.25">
      <c r="A52" s="1">
        <v>16</v>
      </c>
      <c r="B52" s="2">
        <v>41511</v>
      </c>
      <c r="C52" t="s">
        <v>4</v>
      </c>
      <c r="D52" t="s">
        <v>16</v>
      </c>
      <c r="E52">
        <v>2</v>
      </c>
      <c r="F52">
        <v>0</v>
      </c>
      <c r="G52">
        <f t="shared" si="4"/>
        <v>4</v>
      </c>
      <c r="H52">
        <f t="shared" si="5"/>
        <v>0</v>
      </c>
      <c r="I52">
        <v>0</v>
      </c>
      <c r="J52">
        <v>0</v>
      </c>
      <c r="K52">
        <f t="shared" si="0"/>
        <v>2</v>
      </c>
      <c r="L52">
        <f t="shared" si="1"/>
        <v>0</v>
      </c>
      <c r="M52">
        <f t="shared" si="2"/>
        <v>2</v>
      </c>
      <c r="N52">
        <f t="shared" si="3"/>
        <v>2</v>
      </c>
      <c r="O52">
        <f t="shared" si="6"/>
        <v>4</v>
      </c>
    </row>
    <row r="53" spans="1:15" x14ac:dyDescent="0.25">
      <c r="A53" s="1">
        <v>26</v>
      </c>
      <c r="B53" s="2">
        <v>41553</v>
      </c>
      <c r="C53" t="s">
        <v>4</v>
      </c>
      <c r="D53" t="s">
        <v>11</v>
      </c>
      <c r="E53">
        <v>1</v>
      </c>
      <c r="F53">
        <v>1</v>
      </c>
      <c r="G53">
        <f t="shared" si="4"/>
        <v>1</v>
      </c>
      <c r="H53">
        <f t="shared" si="5"/>
        <v>1</v>
      </c>
      <c r="I53">
        <v>1</v>
      </c>
      <c r="J53">
        <v>1</v>
      </c>
      <c r="K53">
        <f t="shared" si="0"/>
        <v>0</v>
      </c>
      <c r="L53">
        <f t="shared" si="1"/>
        <v>0</v>
      </c>
      <c r="M53">
        <f t="shared" si="2"/>
        <v>2</v>
      </c>
      <c r="N53">
        <f t="shared" si="3"/>
        <v>0</v>
      </c>
      <c r="O53">
        <f t="shared" si="6"/>
        <v>0</v>
      </c>
    </row>
    <row r="54" spans="1:15" x14ac:dyDescent="0.25">
      <c r="A54" s="1">
        <v>36</v>
      </c>
      <c r="B54" s="2">
        <v>41602</v>
      </c>
      <c r="C54" t="s">
        <v>4</v>
      </c>
      <c r="D54" t="s">
        <v>12</v>
      </c>
      <c r="E54">
        <v>1</v>
      </c>
      <c r="F54">
        <v>0</v>
      </c>
      <c r="G54">
        <f t="shared" si="4"/>
        <v>1</v>
      </c>
      <c r="H54">
        <f t="shared" si="5"/>
        <v>0</v>
      </c>
      <c r="I54">
        <v>1</v>
      </c>
      <c r="J54">
        <v>0</v>
      </c>
      <c r="K54">
        <f t="shared" si="0"/>
        <v>0</v>
      </c>
      <c r="L54">
        <f t="shared" si="1"/>
        <v>0</v>
      </c>
      <c r="M54">
        <f t="shared" si="2"/>
        <v>1</v>
      </c>
      <c r="N54">
        <f t="shared" si="3"/>
        <v>1</v>
      </c>
      <c r="O54">
        <f t="shared" si="6"/>
        <v>1</v>
      </c>
    </row>
    <row r="55" spans="1:15" x14ac:dyDescent="0.25">
      <c r="A55" s="1">
        <v>15</v>
      </c>
      <c r="B55" s="2">
        <v>41504</v>
      </c>
      <c r="C55" t="s">
        <v>4</v>
      </c>
      <c r="D55" t="s">
        <v>9</v>
      </c>
      <c r="E55">
        <v>0</v>
      </c>
      <c r="F55">
        <v>0</v>
      </c>
      <c r="G55">
        <f t="shared" si="4"/>
        <v>0</v>
      </c>
      <c r="H55">
        <f t="shared" si="5"/>
        <v>0</v>
      </c>
      <c r="I55">
        <v>0</v>
      </c>
      <c r="J55">
        <v>0</v>
      </c>
      <c r="K55">
        <f t="shared" si="0"/>
        <v>0</v>
      </c>
      <c r="L55">
        <f t="shared" si="1"/>
        <v>0</v>
      </c>
      <c r="M55">
        <f t="shared" si="2"/>
        <v>0</v>
      </c>
      <c r="N55">
        <f t="shared" si="3"/>
        <v>0</v>
      </c>
      <c r="O55">
        <f t="shared" si="6"/>
        <v>0</v>
      </c>
    </row>
    <row r="56" spans="1:15" x14ac:dyDescent="0.25">
      <c r="A56" s="1">
        <v>30</v>
      </c>
      <c r="B56" s="2">
        <v>41567</v>
      </c>
      <c r="C56" t="s">
        <v>4</v>
      </c>
      <c r="D56" t="s">
        <v>21</v>
      </c>
      <c r="E56">
        <v>0</v>
      </c>
      <c r="F56">
        <v>1</v>
      </c>
      <c r="G56">
        <f t="shared" si="4"/>
        <v>0</v>
      </c>
      <c r="H56">
        <f t="shared" si="5"/>
        <v>1</v>
      </c>
      <c r="I56">
        <v>0</v>
      </c>
      <c r="J56">
        <v>1</v>
      </c>
      <c r="K56">
        <f t="shared" si="0"/>
        <v>0</v>
      </c>
      <c r="L56">
        <f t="shared" si="1"/>
        <v>0</v>
      </c>
      <c r="M56">
        <f t="shared" si="2"/>
        <v>1</v>
      </c>
      <c r="N56">
        <f t="shared" si="3"/>
        <v>-1</v>
      </c>
      <c r="O56">
        <f t="shared" si="6"/>
        <v>1</v>
      </c>
    </row>
    <row r="57" spans="1:15" x14ac:dyDescent="0.25">
      <c r="A57" s="1">
        <v>24</v>
      </c>
      <c r="B57" s="2">
        <v>41546</v>
      </c>
      <c r="C57" t="s">
        <v>4</v>
      </c>
      <c r="D57" t="s">
        <v>3</v>
      </c>
      <c r="E57">
        <v>0</v>
      </c>
      <c r="F57">
        <v>0</v>
      </c>
      <c r="G57">
        <f t="shared" si="4"/>
        <v>0</v>
      </c>
      <c r="H57">
        <f t="shared" si="5"/>
        <v>0</v>
      </c>
      <c r="I57">
        <v>0</v>
      </c>
      <c r="J57">
        <v>0</v>
      </c>
      <c r="K57">
        <f t="shared" si="0"/>
        <v>0</v>
      </c>
      <c r="L57">
        <f t="shared" si="1"/>
        <v>0</v>
      </c>
      <c r="M57">
        <f t="shared" si="2"/>
        <v>0</v>
      </c>
      <c r="N57">
        <f t="shared" si="3"/>
        <v>0</v>
      </c>
      <c r="O57">
        <f t="shared" si="6"/>
        <v>0</v>
      </c>
    </row>
    <row r="58" spans="1:15" x14ac:dyDescent="0.25">
      <c r="A58" s="1">
        <v>27</v>
      </c>
      <c r="B58" s="2">
        <v>41557</v>
      </c>
      <c r="C58" t="s">
        <v>4</v>
      </c>
      <c r="D58" t="s">
        <v>1</v>
      </c>
      <c r="E58">
        <v>2</v>
      </c>
      <c r="F58">
        <v>0</v>
      </c>
      <c r="G58">
        <f t="shared" si="4"/>
        <v>4</v>
      </c>
      <c r="H58">
        <f t="shared" si="5"/>
        <v>0</v>
      </c>
      <c r="I58">
        <v>2</v>
      </c>
      <c r="J58">
        <v>0</v>
      </c>
      <c r="K58">
        <f t="shared" si="0"/>
        <v>0</v>
      </c>
      <c r="L58">
        <f t="shared" si="1"/>
        <v>0</v>
      </c>
      <c r="M58">
        <f t="shared" si="2"/>
        <v>2</v>
      </c>
      <c r="N58">
        <f t="shared" si="3"/>
        <v>2</v>
      </c>
      <c r="O58">
        <f t="shared" si="6"/>
        <v>4</v>
      </c>
    </row>
    <row r="59" spans="1:15" x14ac:dyDescent="0.25">
      <c r="A59" s="1">
        <v>31</v>
      </c>
      <c r="B59" s="2">
        <v>41573</v>
      </c>
      <c r="C59" t="s">
        <v>6</v>
      </c>
      <c r="D59" t="s">
        <v>0</v>
      </c>
      <c r="E59">
        <v>1</v>
      </c>
      <c r="F59">
        <v>0</v>
      </c>
      <c r="G59">
        <f t="shared" si="4"/>
        <v>1</v>
      </c>
      <c r="H59">
        <f t="shared" si="5"/>
        <v>0</v>
      </c>
      <c r="I59">
        <v>0</v>
      </c>
      <c r="J59">
        <v>0</v>
      </c>
      <c r="K59">
        <f t="shared" si="0"/>
        <v>1</v>
      </c>
      <c r="L59">
        <f t="shared" si="1"/>
        <v>0</v>
      </c>
      <c r="M59">
        <f t="shared" si="2"/>
        <v>1</v>
      </c>
      <c r="N59">
        <f t="shared" si="3"/>
        <v>1</v>
      </c>
      <c r="O59">
        <f t="shared" si="6"/>
        <v>1</v>
      </c>
    </row>
    <row r="60" spans="1:15" x14ac:dyDescent="0.25">
      <c r="A60" s="1">
        <v>35</v>
      </c>
      <c r="B60" s="2">
        <v>41594</v>
      </c>
      <c r="C60" t="s">
        <v>6</v>
      </c>
      <c r="D60" t="s">
        <v>2</v>
      </c>
      <c r="E60">
        <v>4</v>
      </c>
      <c r="F60">
        <v>0</v>
      </c>
      <c r="G60">
        <f t="shared" si="4"/>
        <v>16</v>
      </c>
      <c r="H60">
        <f t="shared" si="5"/>
        <v>0</v>
      </c>
      <c r="I60">
        <v>2</v>
      </c>
      <c r="J60">
        <v>0</v>
      </c>
      <c r="K60">
        <f t="shared" si="0"/>
        <v>2</v>
      </c>
      <c r="L60">
        <f t="shared" si="1"/>
        <v>0</v>
      </c>
      <c r="M60">
        <f t="shared" si="2"/>
        <v>4</v>
      </c>
      <c r="N60">
        <f t="shared" si="3"/>
        <v>4</v>
      </c>
      <c r="O60">
        <f t="shared" si="6"/>
        <v>16</v>
      </c>
    </row>
    <row r="61" spans="1:15" x14ac:dyDescent="0.25">
      <c r="A61" s="1">
        <v>23</v>
      </c>
      <c r="B61" s="2">
        <v>41539</v>
      </c>
      <c r="C61" t="s">
        <v>6</v>
      </c>
      <c r="D61" t="s">
        <v>4</v>
      </c>
      <c r="E61">
        <v>1</v>
      </c>
      <c r="F61">
        <v>2</v>
      </c>
      <c r="G61">
        <f t="shared" si="4"/>
        <v>1</v>
      </c>
      <c r="H61">
        <f t="shared" si="5"/>
        <v>4</v>
      </c>
      <c r="I61">
        <v>1</v>
      </c>
      <c r="J61">
        <v>0</v>
      </c>
      <c r="K61">
        <f t="shared" si="0"/>
        <v>0</v>
      </c>
      <c r="L61">
        <f t="shared" si="1"/>
        <v>2</v>
      </c>
      <c r="M61">
        <f t="shared" si="2"/>
        <v>3</v>
      </c>
      <c r="N61">
        <f t="shared" si="3"/>
        <v>-1</v>
      </c>
      <c r="O61">
        <f t="shared" si="6"/>
        <v>1</v>
      </c>
    </row>
    <row r="62" spans="1:15" x14ac:dyDescent="0.25">
      <c r="A62" s="1">
        <v>20</v>
      </c>
      <c r="B62" s="2">
        <v>41529</v>
      </c>
      <c r="C62" t="s">
        <v>6</v>
      </c>
      <c r="D62" t="s">
        <v>17</v>
      </c>
      <c r="E62">
        <v>1</v>
      </c>
      <c r="F62">
        <v>0</v>
      </c>
      <c r="G62">
        <f t="shared" si="4"/>
        <v>1</v>
      </c>
      <c r="H62">
        <f t="shared" si="5"/>
        <v>0</v>
      </c>
      <c r="I62">
        <v>0</v>
      </c>
      <c r="J62">
        <v>0</v>
      </c>
      <c r="K62">
        <f t="shared" si="0"/>
        <v>1</v>
      </c>
      <c r="L62">
        <f t="shared" si="1"/>
        <v>0</v>
      </c>
      <c r="M62">
        <f t="shared" si="2"/>
        <v>1</v>
      </c>
      <c r="N62">
        <f t="shared" si="3"/>
        <v>1</v>
      </c>
      <c r="O62">
        <f t="shared" si="6"/>
        <v>1</v>
      </c>
    </row>
    <row r="63" spans="1:15" x14ac:dyDescent="0.25">
      <c r="A63" s="1">
        <v>18</v>
      </c>
      <c r="B63" s="2">
        <v>41522</v>
      </c>
      <c r="C63" t="s">
        <v>6</v>
      </c>
      <c r="D63" t="s">
        <v>15</v>
      </c>
      <c r="E63">
        <v>3</v>
      </c>
      <c r="F63">
        <v>1</v>
      </c>
      <c r="G63">
        <f t="shared" si="4"/>
        <v>9</v>
      </c>
      <c r="H63">
        <f t="shared" si="5"/>
        <v>1</v>
      </c>
      <c r="I63">
        <v>2</v>
      </c>
      <c r="J63">
        <v>0</v>
      </c>
      <c r="K63">
        <f t="shared" si="0"/>
        <v>1</v>
      </c>
      <c r="L63">
        <f t="shared" si="1"/>
        <v>1</v>
      </c>
      <c r="M63">
        <f t="shared" si="2"/>
        <v>4</v>
      </c>
      <c r="N63">
        <f t="shared" si="3"/>
        <v>2</v>
      </c>
      <c r="O63">
        <f t="shared" si="6"/>
        <v>4</v>
      </c>
    </row>
    <row r="64" spans="1:15" x14ac:dyDescent="0.25">
      <c r="A64" s="1">
        <v>38</v>
      </c>
      <c r="B64" s="2">
        <v>41616</v>
      </c>
      <c r="C64" t="s">
        <v>6</v>
      </c>
      <c r="D64" t="s">
        <v>7</v>
      </c>
      <c r="E64">
        <v>3</v>
      </c>
      <c r="F64">
        <v>0</v>
      </c>
      <c r="G64">
        <f t="shared" si="4"/>
        <v>9</v>
      </c>
      <c r="H64">
        <f t="shared" si="5"/>
        <v>0</v>
      </c>
      <c r="I64">
        <v>1</v>
      </c>
      <c r="J64">
        <v>0</v>
      </c>
      <c r="K64">
        <f t="shared" si="0"/>
        <v>2</v>
      </c>
      <c r="L64">
        <f t="shared" si="1"/>
        <v>0</v>
      </c>
      <c r="M64">
        <f t="shared" si="2"/>
        <v>3</v>
      </c>
      <c r="N64">
        <f t="shared" si="3"/>
        <v>3</v>
      </c>
      <c r="O64">
        <f t="shared" si="6"/>
        <v>9</v>
      </c>
    </row>
    <row r="65" spans="1:15" x14ac:dyDescent="0.25">
      <c r="A65" s="1">
        <v>3</v>
      </c>
      <c r="B65" s="2">
        <v>41426</v>
      </c>
      <c r="C65" t="s">
        <v>6</v>
      </c>
      <c r="D65" t="s">
        <v>19</v>
      </c>
      <c r="E65">
        <v>2</v>
      </c>
      <c r="F65">
        <v>1</v>
      </c>
      <c r="G65">
        <f t="shared" si="4"/>
        <v>4</v>
      </c>
      <c r="H65">
        <f t="shared" si="5"/>
        <v>1</v>
      </c>
      <c r="I65">
        <v>1</v>
      </c>
      <c r="J65">
        <v>1</v>
      </c>
      <c r="K65">
        <f t="shared" si="0"/>
        <v>1</v>
      </c>
      <c r="L65">
        <f t="shared" si="1"/>
        <v>0</v>
      </c>
      <c r="M65">
        <f t="shared" si="2"/>
        <v>3</v>
      </c>
      <c r="N65">
        <f t="shared" si="3"/>
        <v>1</v>
      </c>
      <c r="O65">
        <f t="shared" si="6"/>
        <v>1</v>
      </c>
    </row>
    <row r="66" spans="1:15" x14ac:dyDescent="0.25">
      <c r="A66" s="1">
        <v>28</v>
      </c>
      <c r="B66" s="2">
        <v>41560</v>
      </c>
      <c r="C66" t="s">
        <v>6</v>
      </c>
      <c r="D66" t="s">
        <v>18</v>
      </c>
      <c r="E66">
        <v>2</v>
      </c>
      <c r="F66">
        <v>1</v>
      </c>
      <c r="G66">
        <f t="shared" si="4"/>
        <v>4</v>
      </c>
      <c r="H66">
        <f t="shared" si="5"/>
        <v>1</v>
      </c>
      <c r="I66">
        <v>1</v>
      </c>
      <c r="J66">
        <v>1</v>
      </c>
      <c r="K66">
        <f t="shared" ref="K66:K129" si="17">E66-I66</f>
        <v>1</v>
      </c>
      <c r="L66">
        <f t="shared" ref="L66:L129" si="18">F66-J66</f>
        <v>0</v>
      </c>
      <c r="M66">
        <f t="shared" ref="M66:M129" si="19">E66+F66</f>
        <v>3</v>
      </c>
      <c r="N66">
        <f t="shared" ref="N66:N129" si="20">E66-F66</f>
        <v>1</v>
      </c>
      <c r="O66">
        <f t="shared" si="6"/>
        <v>1</v>
      </c>
    </row>
    <row r="67" spans="1:15" x14ac:dyDescent="0.25">
      <c r="A67" s="1">
        <v>6</v>
      </c>
      <c r="B67" s="2">
        <v>41462</v>
      </c>
      <c r="C67" t="s">
        <v>6</v>
      </c>
      <c r="D67" t="s">
        <v>5</v>
      </c>
      <c r="E67">
        <v>1</v>
      </c>
      <c r="F67">
        <v>0</v>
      </c>
      <c r="G67">
        <f t="shared" ref="G67:G130" si="21">E67^2</f>
        <v>1</v>
      </c>
      <c r="H67">
        <f t="shared" ref="H67:H130" si="22">F67^2</f>
        <v>0</v>
      </c>
      <c r="I67">
        <v>0</v>
      </c>
      <c r="J67">
        <v>0</v>
      </c>
      <c r="K67">
        <f t="shared" si="17"/>
        <v>1</v>
      </c>
      <c r="L67">
        <f t="shared" si="18"/>
        <v>0</v>
      </c>
      <c r="M67">
        <f t="shared" si="19"/>
        <v>1</v>
      </c>
      <c r="N67">
        <f t="shared" si="20"/>
        <v>1</v>
      </c>
      <c r="O67">
        <f t="shared" ref="O67:O130" si="23">N67^2</f>
        <v>1</v>
      </c>
    </row>
    <row r="68" spans="1:15" x14ac:dyDescent="0.25">
      <c r="A68" s="1">
        <v>13</v>
      </c>
      <c r="B68" s="2">
        <v>41496</v>
      </c>
      <c r="C68" t="s">
        <v>6</v>
      </c>
      <c r="D68" t="s">
        <v>8</v>
      </c>
      <c r="E68">
        <v>1</v>
      </c>
      <c r="F68">
        <v>1</v>
      </c>
      <c r="G68">
        <f t="shared" si="21"/>
        <v>1</v>
      </c>
      <c r="H68">
        <f t="shared" si="22"/>
        <v>1</v>
      </c>
      <c r="I68">
        <v>0</v>
      </c>
      <c r="J68">
        <v>0</v>
      </c>
      <c r="K68">
        <f t="shared" si="17"/>
        <v>1</v>
      </c>
      <c r="L68">
        <f t="shared" si="18"/>
        <v>1</v>
      </c>
      <c r="M68">
        <f t="shared" si="19"/>
        <v>2</v>
      </c>
      <c r="N68">
        <f t="shared" si="20"/>
        <v>0</v>
      </c>
      <c r="O68">
        <f t="shared" si="23"/>
        <v>0</v>
      </c>
    </row>
    <row r="69" spans="1:15" x14ac:dyDescent="0.25">
      <c r="A69" s="1">
        <v>26</v>
      </c>
      <c r="B69" s="2">
        <v>41552</v>
      </c>
      <c r="C69" t="s">
        <v>6</v>
      </c>
      <c r="D69" t="s">
        <v>13</v>
      </c>
      <c r="E69">
        <v>0</v>
      </c>
      <c r="F69">
        <v>1</v>
      </c>
      <c r="G69">
        <f t="shared" si="21"/>
        <v>0</v>
      </c>
      <c r="H69">
        <f t="shared" si="22"/>
        <v>1</v>
      </c>
      <c r="I69">
        <v>0</v>
      </c>
      <c r="J69">
        <v>1</v>
      </c>
      <c r="K69">
        <f t="shared" si="17"/>
        <v>0</v>
      </c>
      <c r="L69">
        <f t="shared" si="18"/>
        <v>0</v>
      </c>
      <c r="M69">
        <f t="shared" si="19"/>
        <v>1</v>
      </c>
      <c r="N69">
        <f t="shared" si="20"/>
        <v>-1</v>
      </c>
      <c r="O69">
        <f t="shared" si="23"/>
        <v>1</v>
      </c>
    </row>
    <row r="70" spans="1:15" x14ac:dyDescent="0.25">
      <c r="A70" s="1">
        <v>14</v>
      </c>
      <c r="B70" s="2">
        <v>41502</v>
      </c>
      <c r="C70" t="s">
        <v>6</v>
      </c>
      <c r="D70" t="s">
        <v>10</v>
      </c>
      <c r="E70">
        <v>3</v>
      </c>
      <c r="F70">
        <v>3</v>
      </c>
      <c r="G70">
        <f t="shared" si="21"/>
        <v>9</v>
      </c>
      <c r="H70">
        <f t="shared" si="22"/>
        <v>9</v>
      </c>
      <c r="I70">
        <v>1</v>
      </c>
      <c r="J70">
        <v>2</v>
      </c>
      <c r="K70">
        <f t="shared" si="17"/>
        <v>2</v>
      </c>
      <c r="L70">
        <f t="shared" si="18"/>
        <v>1</v>
      </c>
      <c r="M70">
        <f t="shared" si="19"/>
        <v>6</v>
      </c>
      <c r="N70">
        <f t="shared" si="20"/>
        <v>0</v>
      </c>
      <c r="O70">
        <f t="shared" si="23"/>
        <v>0</v>
      </c>
    </row>
    <row r="71" spans="1:15" x14ac:dyDescent="0.25">
      <c r="A71" s="1">
        <v>8</v>
      </c>
      <c r="B71" s="2">
        <v>41475</v>
      </c>
      <c r="C71" t="s">
        <v>6</v>
      </c>
      <c r="D71" t="s">
        <v>16</v>
      </c>
      <c r="E71">
        <v>2</v>
      </c>
      <c r="F71">
        <v>0</v>
      </c>
      <c r="G71">
        <f t="shared" si="21"/>
        <v>4</v>
      </c>
      <c r="H71">
        <f t="shared" si="22"/>
        <v>0</v>
      </c>
      <c r="I71">
        <v>0</v>
      </c>
      <c r="J71">
        <v>0</v>
      </c>
      <c r="K71">
        <f t="shared" si="17"/>
        <v>2</v>
      </c>
      <c r="L71">
        <f t="shared" si="18"/>
        <v>0</v>
      </c>
      <c r="M71">
        <f t="shared" si="19"/>
        <v>2</v>
      </c>
      <c r="N71">
        <f t="shared" si="20"/>
        <v>2</v>
      </c>
      <c r="O71">
        <f t="shared" si="23"/>
        <v>4</v>
      </c>
    </row>
    <row r="72" spans="1:15" x14ac:dyDescent="0.25">
      <c r="A72" s="1">
        <v>24</v>
      </c>
      <c r="B72" s="2">
        <v>41546</v>
      </c>
      <c r="C72" t="s">
        <v>6</v>
      </c>
      <c r="D72" t="s">
        <v>11</v>
      </c>
      <c r="E72">
        <v>0</v>
      </c>
      <c r="F72">
        <v>1</v>
      </c>
      <c r="G72">
        <f t="shared" si="21"/>
        <v>0</v>
      </c>
      <c r="H72">
        <f t="shared" si="22"/>
        <v>1</v>
      </c>
      <c r="I72">
        <v>0</v>
      </c>
      <c r="J72">
        <v>1</v>
      </c>
      <c r="K72">
        <f t="shared" si="17"/>
        <v>0</v>
      </c>
      <c r="L72">
        <f t="shared" si="18"/>
        <v>0</v>
      </c>
      <c r="M72">
        <f t="shared" si="19"/>
        <v>1</v>
      </c>
      <c r="N72">
        <f t="shared" si="20"/>
        <v>-1</v>
      </c>
      <c r="O72">
        <f t="shared" si="23"/>
        <v>1</v>
      </c>
    </row>
    <row r="73" spans="1:15" x14ac:dyDescent="0.25">
      <c r="A73" s="1">
        <v>34</v>
      </c>
      <c r="B73" s="2">
        <v>41591</v>
      </c>
      <c r="C73" t="s">
        <v>6</v>
      </c>
      <c r="D73" t="s">
        <v>12</v>
      </c>
      <c r="E73">
        <v>0</v>
      </c>
      <c r="F73">
        <v>0</v>
      </c>
      <c r="G73">
        <f t="shared" si="21"/>
        <v>0</v>
      </c>
      <c r="H73">
        <f t="shared" si="22"/>
        <v>0</v>
      </c>
      <c r="I73">
        <v>0</v>
      </c>
      <c r="J73">
        <v>0</v>
      </c>
      <c r="K73">
        <f t="shared" si="17"/>
        <v>0</v>
      </c>
      <c r="L73">
        <f t="shared" si="18"/>
        <v>0</v>
      </c>
      <c r="M73">
        <f t="shared" si="19"/>
        <v>0</v>
      </c>
      <c r="N73">
        <f t="shared" si="20"/>
        <v>0</v>
      </c>
      <c r="O73">
        <f t="shared" si="23"/>
        <v>0</v>
      </c>
    </row>
    <row r="74" spans="1:15" x14ac:dyDescent="0.25">
      <c r="A74" s="1">
        <v>2</v>
      </c>
      <c r="B74" s="2">
        <v>41423</v>
      </c>
      <c r="C74" t="s">
        <v>6</v>
      </c>
      <c r="D74" t="s">
        <v>9</v>
      </c>
      <c r="E74">
        <v>2</v>
      </c>
      <c r="F74">
        <v>1</v>
      </c>
      <c r="G74">
        <f t="shared" si="21"/>
        <v>4</v>
      </c>
      <c r="H74">
        <f t="shared" si="22"/>
        <v>1</v>
      </c>
      <c r="I74">
        <v>2</v>
      </c>
      <c r="J74">
        <v>0</v>
      </c>
      <c r="K74">
        <f t="shared" si="17"/>
        <v>0</v>
      </c>
      <c r="L74">
        <f t="shared" si="18"/>
        <v>1</v>
      </c>
      <c r="M74">
        <f t="shared" si="19"/>
        <v>3</v>
      </c>
      <c r="N74">
        <f t="shared" si="20"/>
        <v>1</v>
      </c>
      <c r="O74">
        <f t="shared" si="23"/>
        <v>1</v>
      </c>
    </row>
    <row r="75" spans="1:15" x14ac:dyDescent="0.25">
      <c r="A75" s="1">
        <v>17</v>
      </c>
      <c r="B75" s="2">
        <v>41518</v>
      </c>
      <c r="C75" t="s">
        <v>6</v>
      </c>
      <c r="D75" t="s">
        <v>21</v>
      </c>
      <c r="E75">
        <v>0</v>
      </c>
      <c r="F75">
        <v>0</v>
      </c>
      <c r="G75">
        <f t="shared" si="21"/>
        <v>0</v>
      </c>
      <c r="H75">
        <f t="shared" si="22"/>
        <v>0</v>
      </c>
      <c r="I75">
        <v>0</v>
      </c>
      <c r="J75">
        <v>0</v>
      </c>
      <c r="K75">
        <f t="shared" si="17"/>
        <v>0</v>
      </c>
      <c r="L75">
        <f t="shared" si="18"/>
        <v>0</v>
      </c>
      <c r="M75">
        <f t="shared" si="19"/>
        <v>0</v>
      </c>
      <c r="N75">
        <f t="shared" si="20"/>
        <v>0</v>
      </c>
      <c r="O75">
        <f t="shared" si="23"/>
        <v>0</v>
      </c>
    </row>
    <row r="76" spans="1:15" x14ac:dyDescent="0.25">
      <c r="A76" s="1">
        <v>30</v>
      </c>
      <c r="B76" s="2">
        <v>41567</v>
      </c>
      <c r="C76" t="s">
        <v>6</v>
      </c>
      <c r="D76" t="s">
        <v>3</v>
      </c>
      <c r="E76">
        <v>2</v>
      </c>
      <c r="F76">
        <v>2</v>
      </c>
      <c r="G76">
        <f t="shared" si="21"/>
        <v>4</v>
      </c>
      <c r="H76">
        <f t="shared" si="22"/>
        <v>4</v>
      </c>
      <c r="I76">
        <v>2</v>
      </c>
      <c r="J76">
        <v>0</v>
      </c>
      <c r="K76">
        <f t="shared" si="17"/>
        <v>0</v>
      </c>
      <c r="L76">
        <f t="shared" si="18"/>
        <v>2</v>
      </c>
      <c r="M76">
        <f t="shared" si="19"/>
        <v>4</v>
      </c>
      <c r="N76">
        <f t="shared" si="20"/>
        <v>0</v>
      </c>
      <c r="O76">
        <f t="shared" si="23"/>
        <v>0</v>
      </c>
    </row>
    <row r="77" spans="1:15" x14ac:dyDescent="0.25">
      <c r="A77" s="1">
        <v>10</v>
      </c>
      <c r="B77" s="2">
        <v>41487</v>
      </c>
      <c r="C77" t="s">
        <v>6</v>
      </c>
      <c r="D77" t="s">
        <v>1</v>
      </c>
      <c r="E77">
        <v>2</v>
      </c>
      <c r="F77">
        <v>0</v>
      </c>
      <c r="G77">
        <f t="shared" si="21"/>
        <v>4</v>
      </c>
      <c r="H77">
        <f t="shared" si="22"/>
        <v>0</v>
      </c>
      <c r="I77">
        <v>1</v>
      </c>
      <c r="J77">
        <v>0</v>
      </c>
      <c r="K77">
        <f t="shared" si="17"/>
        <v>1</v>
      </c>
      <c r="L77">
        <f t="shared" si="18"/>
        <v>0</v>
      </c>
      <c r="M77">
        <f t="shared" si="19"/>
        <v>2</v>
      </c>
      <c r="N77">
        <f t="shared" si="20"/>
        <v>2</v>
      </c>
      <c r="O77">
        <f t="shared" si="23"/>
        <v>4</v>
      </c>
    </row>
    <row r="78" spans="1:15" x14ac:dyDescent="0.25">
      <c r="A78" s="1">
        <v>7</v>
      </c>
      <c r="B78" s="2">
        <v>41469</v>
      </c>
      <c r="C78" t="s">
        <v>17</v>
      </c>
      <c r="D78" t="s">
        <v>0</v>
      </c>
      <c r="E78">
        <v>0</v>
      </c>
      <c r="F78">
        <v>1</v>
      </c>
      <c r="G78">
        <f t="shared" si="21"/>
        <v>0</v>
      </c>
      <c r="H78">
        <f t="shared" si="22"/>
        <v>1</v>
      </c>
      <c r="I78">
        <v>0</v>
      </c>
      <c r="J78">
        <v>1</v>
      </c>
      <c r="K78">
        <f t="shared" si="17"/>
        <v>0</v>
      </c>
      <c r="L78">
        <f t="shared" si="18"/>
        <v>0</v>
      </c>
      <c r="M78">
        <f t="shared" si="19"/>
        <v>1</v>
      </c>
      <c r="N78">
        <f t="shared" si="20"/>
        <v>-1</v>
      </c>
      <c r="O78">
        <f t="shared" si="23"/>
        <v>1</v>
      </c>
    </row>
    <row r="79" spans="1:15" x14ac:dyDescent="0.25">
      <c r="A79" s="1">
        <v>27</v>
      </c>
      <c r="B79" s="2">
        <v>41557</v>
      </c>
      <c r="C79" t="s">
        <v>17</v>
      </c>
      <c r="D79" t="s">
        <v>2</v>
      </c>
      <c r="E79">
        <v>0</v>
      </c>
      <c r="F79">
        <v>0</v>
      </c>
      <c r="G79">
        <f t="shared" si="21"/>
        <v>0</v>
      </c>
      <c r="H79">
        <f t="shared" si="22"/>
        <v>0</v>
      </c>
      <c r="I79">
        <v>0</v>
      </c>
      <c r="J79">
        <v>0</v>
      </c>
      <c r="K79">
        <f t="shared" si="17"/>
        <v>0</v>
      </c>
      <c r="L79">
        <f t="shared" si="18"/>
        <v>0</v>
      </c>
      <c r="M79">
        <f t="shared" si="19"/>
        <v>0</v>
      </c>
      <c r="N79">
        <f t="shared" si="20"/>
        <v>0</v>
      </c>
      <c r="O79">
        <f t="shared" si="23"/>
        <v>0</v>
      </c>
    </row>
    <row r="80" spans="1:15" x14ac:dyDescent="0.25">
      <c r="A80" s="1">
        <v>25</v>
      </c>
      <c r="B80" s="2">
        <v>41550</v>
      </c>
      <c r="C80" t="s">
        <v>17</v>
      </c>
      <c r="D80" t="s">
        <v>4</v>
      </c>
      <c r="E80">
        <v>2</v>
      </c>
      <c r="F80">
        <v>0</v>
      </c>
      <c r="G80">
        <f t="shared" si="21"/>
        <v>4</v>
      </c>
      <c r="H80">
        <f t="shared" si="22"/>
        <v>0</v>
      </c>
      <c r="I80">
        <v>2</v>
      </c>
      <c r="J80">
        <v>0</v>
      </c>
      <c r="K80">
        <f t="shared" si="17"/>
        <v>0</v>
      </c>
      <c r="L80">
        <f t="shared" si="18"/>
        <v>0</v>
      </c>
      <c r="M80">
        <f t="shared" si="19"/>
        <v>2</v>
      </c>
      <c r="N80">
        <f t="shared" si="20"/>
        <v>2</v>
      </c>
      <c r="O80">
        <f t="shared" si="23"/>
        <v>4</v>
      </c>
    </row>
    <row r="81" spans="1:15" x14ac:dyDescent="0.25">
      <c r="A81" s="1">
        <v>1</v>
      </c>
      <c r="B81" s="2">
        <v>41420</v>
      </c>
      <c r="C81" t="s">
        <v>17</v>
      </c>
      <c r="D81" t="s">
        <v>6</v>
      </c>
      <c r="E81">
        <v>1</v>
      </c>
      <c r="F81">
        <v>1</v>
      </c>
      <c r="G81">
        <f t="shared" si="21"/>
        <v>1</v>
      </c>
      <c r="H81">
        <f t="shared" si="22"/>
        <v>1</v>
      </c>
      <c r="I81">
        <v>0</v>
      </c>
      <c r="J81">
        <v>1</v>
      </c>
      <c r="K81">
        <f t="shared" si="17"/>
        <v>1</v>
      </c>
      <c r="L81">
        <f t="shared" si="18"/>
        <v>0</v>
      </c>
      <c r="M81">
        <f t="shared" si="19"/>
        <v>2</v>
      </c>
      <c r="N81">
        <f t="shared" si="20"/>
        <v>0</v>
      </c>
      <c r="O81">
        <f t="shared" si="23"/>
        <v>0</v>
      </c>
    </row>
    <row r="82" spans="1:15" x14ac:dyDescent="0.25">
      <c r="A82" s="1">
        <v>15</v>
      </c>
      <c r="B82" s="2">
        <v>41504</v>
      </c>
      <c r="C82" t="s">
        <v>17</v>
      </c>
      <c r="D82" t="s">
        <v>15</v>
      </c>
      <c r="E82">
        <v>1</v>
      </c>
      <c r="F82">
        <v>0</v>
      </c>
      <c r="G82">
        <f t="shared" si="21"/>
        <v>1</v>
      </c>
      <c r="H82">
        <f t="shared" si="22"/>
        <v>0</v>
      </c>
      <c r="I82">
        <v>0</v>
      </c>
      <c r="J82">
        <v>0</v>
      </c>
      <c r="K82">
        <f t="shared" si="17"/>
        <v>1</v>
      </c>
      <c r="L82">
        <f t="shared" si="18"/>
        <v>0</v>
      </c>
      <c r="M82">
        <f t="shared" si="19"/>
        <v>1</v>
      </c>
      <c r="N82">
        <f t="shared" si="20"/>
        <v>1</v>
      </c>
      <c r="O82">
        <f t="shared" si="23"/>
        <v>1</v>
      </c>
    </row>
    <row r="83" spans="1:15" x14ac:dyDescent="0.25">
      <c r="A83" s="1">
        <v>30</v>
      </c>
      <c r="B83" s="2">
        <v>41567</v>
      </c>
      <c r="C83" t="s">
        <v>17</v>
      </c>
      <c r="D83" t="s">
        <v>7</v>
      </c>
      <c r="E83">
        <v>1</v>
      </c>
      <c r="F83">
        <v>0</v>
      </c>
      <c r="G83">
        <f t="shared" si="21"/>
        <v>1</v>
      </c>
      <c r="H83">
        <f t="shared" si="22"/>
        <v>0</v>
      </c>
      <c r="I83">
        <v>0</v>
      </c>
      <c r="J83">
        <v>0</v>
      </c>
      <c r="K83">
        <f t="shared" si="17"/>
        <v>1</v>
      </c>
      <c r="L83">
        <f t="shared" si="18"/>
        <v>0</v>
      </c>
      <c r="M83">
        <f t="shared" si="19"/>
        <v>1</v>
      </c>
      <c r="N83">
        <f t="shared" si="20"/>
        <v>1</v>
      </c>
      <c r="O83">
        <f t="shared" si="23"/>
        <v>1</v>
      </c>
    </row>
    <row r="84" spans="1:15" x14ac:dyDescent="0.25">
      <c r="A84" s="1">
        <v>23</v>
      </c>
      <c r="B84" s="2">
        <v>41539</v>
      </c>
      <c r="C84" t="s">
        <v>17</v>
      </c>
      <c r="D84" t="s">
        <v>19</v>
      </c>
      <c r="E84">
        <v>0</v>
      </c>
      <c r="F84">
        <v>0</v>
      </c>
      <c r="G84">
        <f t="shared" si="21"/>
        <v>0</v>
      </c>
      <c r="H84">
        <f t="shared" si="22"/>
        <v>0</v>
      </c>
      <c r="I84">
        <v>0</v>
      </c>
      <c r="J84">
        <v>0</v>
      </c>
      <c r="K84">
        <f t="shared" si="17"/>
        <v>0</v>
      </c>
      <c r="L84">
        <f t="shared" si="18"/>
        <v>0</v>
      </c>
      <c r="M84">
        <f t="shared" si="19"/>
        <v>0</v>
      </c>
      <c r="N84">
        <f t="shared" si="20"/>
        <v>0</v>
      </c>
      <c r="O84">
        <f t="shared" si="23"/>
        <v>0</v>
      </c>
    </row>
    <row r="85" spans="1:15" x14ac:dyDescent="0.25">
      <c r="A85" s="1">
        <v>17</v>
      </c>
      <c r="B85" s="2">
        <v>41518</v>
      </c>
      <c r="C85" t="s">
        <v>17</v>
      </c>
      <c r="D85" t="s">
        <v>18</v>
      </c>
      <c r="E85">
        <v>4</v>
      </c>
      <c r="F85">
        <v>0</v>
      </c>
      <c r="G85">
        <f t="shared" si="21"/>
        <v>16</v>
      </c>
      <c r="H85">
        <f t="shared" si="22"/>
        <v>0</v>
      </c>
      <c r="I85">
        <v>2</v>
      </c>
      <c r="J85">
        <v>0</v>
      </c>
      <c r="K85">
        <f t="shared" si="17"/>
        <v>2</v>
      </c>
      <c r="L85">
        <f t="shared" si="18"/>
        <v>0</v>
      </c>
      <c r="M85">
        <f t="shared" si="19"/>
        <v>4</v>
      </c>
      <c r="N85">
        <f t="shared" si="20"/>
        <v>4</v>
      </c>
      <c r="O85">
        <f t="shared" si="23"/>
        <v>16</v>
      </c>
    </row>
    <row r="86" spans="1:15" x14ac:dyDescent="0.25">
      <c r="A86" s="1">
        <v>33</v>
      </c>
      <c r="B86" s="2">
        <v>41588</v>
      </c>
      <c r="C86" t="s">
        <v>17</v>
      </c>
      <c r="D86" t="s">
        <v>5</v>
      </c>
      <c r="E86">
        <v>1</v>
      </c>
      <c r="F86">
        <v>0</v>
      </c>
      <c r="G86">
        <f t="shared" si="21"/>
        <v>1</v>
      </c>
      <c r="H86">
        <f t="shared" si="22"/>
        <v>0</v>
      </c>
      <c r="I86">
        <v>0</v>
      </c>
      <c r="J86">
        <v>0</v>
      </c>
      <c r="K86">
        <f t="shared" si="17"/>
        <v>1</v>
      </c>
      <c r="L86">
        <f t="shared" si="18"/>
        <v>0</v>
      </c>
      <c r="M86">
        <f t="shared" si="19"/>
        <v>1</v>
      </c>
      <c r="N86">
        <f t="shared" si="20"/>
        <v>1</v>
      </c>
      <c r="O86">
        <f t="shared" si="23"/>
        <v>1</v>
      </c>
    </row>
    <row r="87" spans="1:15" x14ac:dyDescent="0.25">
      <c r="A87" s="1">
        <v>21</v>
      </c>
      <c r="B87" s="2">
        <v>41532</v>
      </c>
      <c r="C87" t="s">
        <v>17</v>
      </c>
      <c r="D87" t="s">
        <v>8</v>
      </c>
      <c r="E87">
        <v>1</v>
      </c>
      <c r="F87">
        <v>2</v>
      </c>
      <c r="G87">
        <f t="shared" si="21"/>
        <v>1</v>
      </c>
      <c r="H87">
        <f t="shared" si="22"/>
        <v>4</v>
      </c>
      <c r="I87">
        <v>0</v>
      </c>
      <c r="J87">
        <v>0</v>
      </c>
      <c r="K87">
        <f t="shared" si="17"/>
        <v>1</v>
      </c>
      <c r="L87">
        <f t="shared" si="18"/>
        <v>2</v>
      </c>
      <c r="M87">
        <f t="shared" si="19"/>
        <v>3</v>
      </c>
      <c r="N87">
        <f t="shared" si="20"/>
        <v>-1</v>
      </c>
      <c r="O87">
        <f t="shared" si="23"/>
        <v>1</v>
      </c>
    </row>
    <row r="88" spans="1:15" x14ac:dyDescent="0.25">
      <c r="A88" s="1">
        <v>10</v>
      </c>
      <c r="B88" s="2">
        <v>41487</v>
      </c>
      <c r="C88" t="s">
        <v>17</v>
      </c>
      <c r="D88" t="s">
        <v>13</v>
      </c>
      <c r="E88">
        <v>2</v>
      </c>
      <c r="F88">
        <v>0</v>
      </c>
      <c r="G88">
        <f t="shared" si="21"/>
        <v>4</v>
      </c>
      <c r="H88">
        <f t="shared" si="22"/>
        <v>0</v>
      </c>
      <c r="I88">
        <v>1</v>
      </c>
      <c r="J88">
        <v>0</v>
      </c>
      <c r="K88">
        <f t="shared" si="17"/>
        <v>1</v>
      </c>
      <c r="L88">
        <f t="shared" si="18"/>
        <v>0</v>
      </c>
      <c r="M88">
        <f t="shared" si="19"/>
        <v>2</v>
      </c>
      <c r="N88">
        <f t="shared" si="20"/>
        <v>2</v>
      </c>
      <c r="O88">
        <f t="shared" si="23"/>
        <v>4</v>
      </c>
    </row>
    <row r="89" spans="1:15" x14ac:dyDescent="0.25">
      <c r="A89" s="1">
        <v>37</v>
      </c>
      <c r="B89" s="2">
        <v>41608</v>
      </c>
      <c r="C89" t="s">
        <v>17</v>
      </c>
      <c r="D89" t="s">
        <v>10</v>
      </c>
      <c r="E89">
        <v>0</v>
      </c>
      <c r="F89">
        <v>0</v>
      </c>
      <c r="G89">
        <f t="shared" si="21"/>
        <v>0</v>
      </c>
      <c r="H89">
        <f t="shared" si="22"/>
        <v>0</v>
      </c>
      <c r="I89">
        <v>0</v>
      </c>
      <c r="J89">
        <v>0</v>
      </c>
      <c r="K89">
        <f t="shared" si="17"/>
        <v>0</v>
      </c>
      <c r="L89">
        <f t="shared" si="18"/>
        <v>0</v>
      </c>
      <c r="M89">
        <f t="shared" si="19"/>
        <v>0</v>
      </c>
      <c r="N89">
        <f t="shared" si="20"/>
        <v>0</v>
      </c>
      <c r="O89">
        <f t="shared" si="23"/>
        <v>0</v>
      </c>
    </row>
    <row r="90" spans="1:15" x14ac:dyDescent="0.25">
      <c r="A90" s="1">
        <v>19</v>
      </c>
      <c r="B90" s="2">
        <v>41525</v>
      </c>
      <c r="C90" t="s">
        <v>17</v>
      </c>
      <c r="D90" t="s">
        <v>16</v>
      </c>
      <c r="E90">
        <v>0</v>
      </c>
      <c r="F90">
        <v>0</v>
      </c>
      <c r="G90">
        <f t="shared" si="21"/>
        <v>0</v>
      </c>
      <c r="H90">
        <f t="shared" si="22"/>
        <v>0</v>
      </c>
      <c r="I90">
        <v>0</v>
      </c>
      <c r="J90">
        <v>0</v>
      </c>
      <c r="K90">
        <f t="shared" si="17"/>
        <v>0</v>
      </c>
      <c r="L90">
        <f t="shared" si="18"/>
        <v>0</v>
      </c>
      <c r="M90">
        <f t="shared" si="19"/>
        <v>0</v>
      </c>
      <c r="N90">
        <f t="shared" si="20"/>
        <v>0</v>
      </c>
      <c r="O90">
        <f t="shared" si="23"/>
        <v>0</v>
      </c>
    </row>
    <row r="91" spans="1:15" x14ac:dyDescent="0.25">
      <c r="A91" s="1">
        <v>3</v>
      </c>
      <c r="B91" s="2">
        <v>41427</v>
      </c>
      <c r="C91" t="s">
        <v>17</v>
      </c>
      <c r="D91" t="s">
        <v>11</v>
      </c>
      <c r="E91">
        <v>1</v>
      </c>
      <c r="F91">
        <v>0</v>
      </c>
      <c r="G91">
        <f t="shared" si="21"/>
        <v>1</v>
      </c>
      <c r="H91">
        <f t="shared" si="22"/>
        <v>0</v>
      </c>
      <c r="I91">
        <v>0</v>
      </c>
      <c r="J91">
        <v>0</v>
      </c>
      <c r="K91">
        <f t="shared" si="17"/>
        <v>1</v>
      </c>
      <c r="L91">
        <f t="shared" si="18"/>
        <v>0</v>
      </c>
      <c r="M91">
        <f t="shared" si="19"/>
        <v>1</v>
      </c>
      <c r="N91">
        <f t="shared" si="20"/>
        <v>1</v>
      </c>
      <c r="O91">
        <f t="shared" si="23"/>
        <v>1</v>
      </c>
    </row>
    <row r="92" spans="1:15" x14ac:dyDescent="0.25">
      <c r="A92" s="1">
        <v>5</v>
      </c>
      <c r="B92" s="2">
        <v>41433</v>
      </c>
      <c r="C92" t="s">
        <v>17</v>
      </c>
      <c r="D92" t="s">
        <v>12</v>
      </c>
      <c r="E92">
        <v>0</v>
      </c>
      <c r="F92">
        <v>0</v>
      </c>
      <c r="G92">
        <f t="shared" si="21"/>
        <v>0</v>
      </c>
      <c r="H92">
        <f t="shared" si="22"/>
        <v>0</v>
      </c>
      <c r="I92">
        <v>0</v>
      </c>
      <c r="J92">
        <v>0</v>
      </c>
      <c r="K92">
        <f t="shared" si="17"/>
        <v>0</v>
      </c>
      <c r="L92">
        <f t="shared" si="18"/>
        <v>0</v>
      </c>
      <c r="M92">
        <f t="shared" si="19"/>
        <v>0</v>
      </c>
      <c r="N92">
        <f t="shared" si="20"/>
        <v>0</v>
      </c>
      <c r="O92">
        <f t="shared" si="23"/>
        <v>0</v>
      </c>
    </row>
    <row r="93" spans="1:15" x14ac:dyDescent="0.25">
      <c r="A93" s="1">
        <v>31</v>
      </c>
      <c r="B93" s="2">
        <v>41574</v>
      </c>
      <c r="C93" t="s">
        <v>17</v>
      </c>
      <c r="D93" t="s">
        <v>9</v>
      </c>
      <c r="E93">
        <v>1</v>
      </c>
      <c r="F93">
        <v>1</v>
      </c>
      <c r="G93">
        <f t="shared" si="21"/>
        <v>1</v>
      </c>
      <c r="H93">
        <f t="shared" si="22"/>
        <v>1</v>
      </c>
      <c r="I93">
        <v>1</v>
      </c>
      <c r="J93">
        <v>0</v>
      </c>
      <c r="K93">
        <f t="shared" si="17"/>
        <v>0</v>
      </c>
      <c r="L93">
        <f t="shared" si="18"/>
        <v>1</v>
      </c>
      <c r="M93">
        <f t="shared" si="19"/>
        <v>2</v>
      </c>
      <c r="N93">
        <f t="shared" si="20"/>
        <v>0</v>
      </c>
      <c r="O93">
        <f t="shared" si="23"/>
        <v>0</v>
      </c>
    </row>
    <row r="94" spans="1:15" x14ac:dyDescent="0.25">
      <c r="A94" s="1">
        <v>9</v>
      </c>
      <c r="B94" s="2">
        <v>41483</v>
      </c>
      <c r="C94" t="s">
        <v>17</v>
      </c>
      <c r="D94" t="s">
        <v>21</v>
      </c>
      <c r="E94">
        <v>0</v>
      </c>
      <c r="F94">
        <v>0</v>
      </c>
      <c r="G94">
        <f t="shared" si="21"/>
        <v>0</v>
      </c>
      <c r="H94">
        <f t="shared" si="22"/>
        <v>0</v>
      </c>
      <c r="I94">
        <v>0</v>
      </c>
      <c r="J94">
        <v>0</v>
      </c>
      <c r="K94">
        <f t="shared" si="17"/>
        <v>0</v>
      </c>
      <c r="L94">
        <f t="shared" si="18"/>
        <v>0</v>
      </c>
      <c r="M94">
        <f t="shared" si="19"/>
        <v>0</v>
      </c>
      <c r="N94">
        <f t="shared" si="20"/>
        <v>0</v>
      </c>
      <c r="O94">
        <f t="shared" si="23"/>
        <v>0</v>
      </c>
    </row>
    <row r="95" spans="1:15" x14ac:dyDescent="0.25">
      <c r="A95" s="1">
        <v>35</v>
      </c>
      <c r="B95" s="2">
        <v>41595</v>
      </c>
      <c r="C95" t="s">
        <v>17</v>
      </c>
      <c r="D95" t="s">
        <v>3</v>
      </c>
      <c r="E95">
        <v>0</v>
      </c>
      <c r="F95">
        <v>0</v>
      </c>
      <c r="G95">
        <f t="shared" si="21"/>
        <v>0</v>
      </c>
      <c r="H95">
        <f t="shared" si="22"/>
        <v>0</v>
      </c>
      <c r="I95">
        <v>0</v>
      </c>
      <c r="J95">
        <v>0</v>
      </c>
      <c r="K95">
        <f t="shared" si="17"/>
        <v>0</v>
      </c>
      <c r="L95">
        <f t="shared" si="18"/>
        <v>0</v>
      </c>
      <c r="M95">
        <f t="shared" si="19"/>
        <v>0</v>
      </c>
      <c r="N95">
        <f t="shared" si="20"/>
        <v>0</v>
      </c>
      <c r="O95">
        <f t="shared" si="23"/>
        <v>0</v>
      </c>
    </row>
    <row r="96" spans="1:15" x14ac:dyDescent="0.25">
      <c r="A96" s="1">
        <v>13</v>
      </c>
      <c r="B96" s="2">
        <v>41497</v>
      </c>
      <c r="C96" t="s">
        <v>17</v>
      </c>
      <c r="D96" t="s">
        <v>1</v>
      </c>
      <c r="E96">
        <v>2</v>
      </c>
      <c r="F96">
        <v>0</v>
      </c>
      <c r="G96">
        <f t="shared" si="21"/>
        <v>4</v>
      </c>
      <c r="H96">
        <f t="shared" si="22"/>
        <v>0</v>
      </c>
      <c r="I96">
        <v>1</v>
      </c>
      <c r="J96">
        <v>0</v>
      </c>
      <c r="K96">
        <f t="shared" si="17"/>
        <v>1</v>
      </c>
      <c r="L96">
        <f t="shared" si="18"/>
        <v>0</v>
      </c>
      <c r="M96">
        <f t="shared" si="19"/>
        <v>2</v>
      </c>
      <c r="N96">
        <f t="shared" si="20"/>
        <v>2</v>
      </c>
      <c r="O96">
        <f t="shared" si="23"/>
        <v>4</v>
      </c>
    </row>
    <row r="97" spans="1:15" x14ac:dyDescent="0.25">
      <c r="A97" s="1">
        <v>1</v>
      </c>
      <c r="B97" s="2">
        <v>41420</v>
      </c>
      <c r="C97" t="s">
        <v>15</v>
      </c>
      <c r="D97" t="s">
        <v>0</v>
      </c>
      <c r="E97">
        <v>2</v>
      </c>
      <c r="F97">
        <v>1</v>
      </c>
      <c r="G97">
        <f t="shared" si="21"/>
        <v>4</v>
      </c>
      <c r="H97">
        <f t="shared" si="22"/>
        <v>1</v>
      </c>
      <c r="I97">
        <v>0</v>
      </c>
      <c r="J97">
        <v>0</v>
      </c>
      <c r="K97">
        <f t="shared" si="17"/>
        <v>2</v>
      </c>
      <c r="L97">
        <f t="shared" si="18"/>
        <v>1</v>
      </c>
      <c r="M97">
        <f t="shared" si="19"/>
        <v>3</v>
      </c>
      <c r="N97">
        <f t="shared" si="20"/>
        <v>1</v>
      </c>
      <c r="O97">
        <f t="shared" si="23"/>
        <v>1</v>
      </c>
    </row>
    <row r="98" spans="1:15" x14ac:dyDescent="0.25">
      <c r="A98" s="1">
        <v>7</v>
      </c>
      <c r="B98" s="2">
        <v>41469</v>
      </c>
      <c r="C98" t="s">
        <v>15</v>
      </c>
      <c r="D98" t="s">
        <v>2</v>
      </c>
      <c r="E98">
        <v>1</v>
      </c>
      <c r="F98">
        <v>0</v>
      </c>
      <c r="G98">
        <f t="shared" si="21"/>
        <v>1</v>
      </c>
      <c r="H98">
        <f t="shared" si="22"/>
        <v>0</v>
      </c>
      <c r="I98">
        <v>0</v>
      </c>
      <c r="J98">
        <v>0</v>
      </c>
      <c r="K98">
        <f t="shared" si="17"/>
        <v>1</v>
      </c>
      <c r="L98">
        <f t="shared" si="18"/>
        <v>0</v>
      </c>
      <c r="M98">
        <f t="shared" si="19"/>
        <v>1</v>
      </c>
      <c r="N98">
        <f t="shared" si="20"/>
        <v>1</v>
      </c>
      <c r="O98">
        <f t="shared" si="23"/>
        <v>1</v>
      </c>
    </row>
    <row r="99" spans="1:15" x14ac:dyDescent="0.25">
      <c r="A99" s="1">
        <v>21</v>
      </c>
      <c r="B99" s="2">
        <v>41532</v>
      </c>
      <c r="C99" t="s">
        <v>15</v>
      </c>
      <c r="D99" t="s">
        <v>4</v>
      </c>
      <c r="E99">
        <v>2</v>
      </c>
      <c r="F99">
        <v>2</v>
      </c>
      <c r="G99">
        <f t="shared" si="21"/>
        <v>4</v>
      </c>
      <c r="H99">
        <f t="shared" si="22"/>
        <v>4</v>
      </c>
      <c r="I99">
        <v>0</v>
      </c>
      <c r="J99">
        <v>1</v>
      </c>
      <c r="K99">
        <f t="shared" si="17"/>
        <v>2</v>
      </c>
      <c r="L99">
        <f t="shared" si="18"/>
        <v>1</v>
      </c>
      <c r="M99">
        <f t="shared" si="19"/>
        <v>4</v>
      </c>
      <c r="N99">
        <f t="shared" si="20"/>
        <v>0</v>
      </c>
      <c r="O99">
        <f t="shared" si="23"/>
        <v>0</v>
      </c>
    </row>
    <row r="100" spans="1:15" x14ac:dyDescent="0.25">
      <c r="A100" s="1">
        <v>37</v>
      </c>
      <c r="B100" s="2">
        <v>41609</v>
      </c>
      <c r="C100" t="s">
        <v>15</v>
      </c>
      <c r="D100" t="s">
        <v>6</v>
      </c>
      <c r="E100">
        <v>2</v>
      </c>
      <c r="F100">
        <v>1</v>
      </c>
      <c r="G100">
        <f t="shared" si="21"/>
        <v>4</v>
      </c>
      <c r="H100">
        <f t="shared" si="22"/>
        <v>1</v>
      </c>
      <c r="I100">
        <v>1</v>
      </c>
      <c r="J100">
        <v>0</v>
      </c>
      <c r="K100">
        <f t="shared" si="17"/>
        <v>1</v>
      </c>
      <c r="L100">
        <f t="shared" si="18"/>
        <v>1</v>
      </c>
      <c r="M100">
        <f t="shared" si="19"/>
        <v>3</v>
      </c>
      <c r="N100">
        <f t="shared" si="20"/>
        <v>1</v>
      </c>
      <c r="O100">
        <f t="shared" si="23"/>
        <v>1</v>
      </c>
    </row>
    <row r="101" spans="1:15" x14ac:dyDescent="0.25">
      <c r="A101" s="1">
        <v>34</v>
      </c>
      <c r="B101" s="2">
        <v>41591</v>
      </c>
      <c r="C101" t="s">
        <v>15</v>
      </c>
      <c r="D101" t="s">
        <v>17</v>
      </c>
      <c r="E101">
        <v>0</v>
      </c>
      <c r="F101">
        <v>1</v>
      </c>
      <c r="G101">
        <f t="shared" si="21"/>
        <v>0</v>
      </c>
      <c r="H101">
        <f t="shared" si="22"/>
        <v>1</v>
      </c>
      <c r="I101">
        <v>0</v>
      </c>
      <c r="J101">
        <v>0</v>
      </c>
      <c r="K101">
        <f t="shared" si="17"/>
        <v>0</v>
      </c>
      <c r="L101">
        <f t="shared" si="18"/>
        <v>1</v>
      </c>
      <c r="M101">
        <f t="shared" si="19"/>
        <v>1</v>
      </c>
      <c r="N101">
        <f t="shared" si="20"/>
        <v>-1</v>
      </c>
      <c r="O101">
        <f t="shared" si="23"/>
        <v>1</v>
      </c>
    </row>
    <row r="102" spans="1:15" x14ac:dyDescent="0.25">
      <c r="A102" s="1">
        <v>35</v>
      </c>
      <c r="B102" s="2">
        <v>41594</v>
      </c>
      <c r="C102" t="s">
        <v>15</v>
      </c>
      <c r="D102" t="s">
        <v>7</v>
      </c>
      <c r="E102">
        <v>1</v>
      </c>
      <c r="F102">
        <v>2</v>
      </c>
      <c r="G102">
        <f t="shared" si="21"/>
        <v>1</v>
      </c>
      <c r="H102">
        <f t="shared" si="22"/>
        <v>4</v>
      </c>
      <c r="I102">
        <v>0</v>
      </c>
      <c r="J102">
        <v>1</v>
      </c>
      <c r="K102">
        <f t="shared" si="17"/>
        <v>1</v>
      </c>
      <c r="L102">
        <f t="shared" si="18"/>
        <v>1</v>
      </c>
      <c r="M102">
        <f t="shared" si="19"/>
        <v>3</v>
      </c>
      <c r="N102">
        <f t="shared" si="20"/>
        <v>-1</v>
      </c>
      <c r="O102">
        <f t="shared" si="23"/>
        <v>1</v>
      </c>
    </row>
    <row r="103" spans="1:15" x14ac:dyDescent="0.25">
      <c r="A103" s="1">
        <v>30</v>
      </c>
      <c r="B103" s="2">
        <v>41567</v>
      </c>
      <c r="C103" t="s">
        <v>15</v>
      </c>
      <c r="D103" t="s">
        <v>19</v>
      </c>
      <c r="E103">
        <v>2</v>
      </c>
      <c r="F103">
        <v>1</v>
      </c>
      <c r="G103">
        <f t="shared" si="21"/>
        <v>4</v>
      </c>
      <c r="H103">
        <f t="shared" si="22"/>
        <v>1</v>
      </c>
      <c r="I103">
        <v>1</v>
      </c>
      <c r="J103">
        <v>0</v>
      </c>
      <c r="K103">
        <f t="shared" si="17"/>
        <v>1</v>
      </c>
      <c r="L103">
        <f t="shared" si="18"/>
        <v>1</v>
      </c>
      <c r="M103">
        <f t="shared" si="19"/>
        <v>3</v>
      </c>
      <c r="N103">
        <f t="shared" si="20"/>
        <v>1</v>
      </c>
      <c r="O103">
        <f t="shared" si="23"/>
        <v>1</v>
      </c>
    </row>
    <row r="104" spans="1:15" x14ac:dyDescent="0.25">
      <c r="A104" s="1">
        <v>25</v>
      </c>
      <c r="B104" s="2">
        <v>41550</v>
      </c>
      <c r="C104" t="s">
        <v>15</v>
      </c>
      <c r="D104" t="s">
        <v>18</v>
      </c>
      <c r="E104">
        <v>0</v>
      </c>
      <c r="F104">
        <v>2</v>
      </c>
      <c r="G104">
        <f t="shared" si="21"/>
        <v>0</v>
      </c>
      <c r="H104">
        <f t="shared" si="22"/>
        <v>4</v>
      </c>
      <c r="I104">
        <v>0</v>
      </c>
      <c r="J104">
        <v>1</v>
      </c>
      <c r="K104">
        <f t="shared" si="17"/>
        <v>0</v>
      </c>
      <c r="L104">
        <f t="shared" si="18"/>
        <v>1</v>
      </c>
      <c r="M104">
        <f t="shared" si="19"/>
        <v>2</v>
      </c>
      <c r="N104">
        <f t="shared" si="20"/>
        <v>-2</v>
      </c>
      <c r="O104">
        <f t="shared" si="23"/>
        <v>4</v>
      </c>
    </row>
    <row r="105" spans="1:15" x14ac:dyDescent="0.25">
      <c r="A105" s="1">
        <v>4</v>
      </c>
      <c r="B105" s="2">
        <v>41432</v>
      </c>
      <c r="C105" t="s">
        <v>15</v>
      </c>
      <c r="D105" t="s">
        <v>5</v>
      </c>
      <c r="E105">
        <v>2</v>
      </c>
      <c r="F105">
        <v>1</v>
      </c>
      <c r="G105">
        <f t="shared" si="21"/>
        <v>4</v>
      </c>
      <c r="H105">
        <f t="shared" si="22"/>
        <v>1</v>
      </c>
      <c r="I105">
        <v>1</v>
      </c>
      <c r="J105">
        <v>1</v>
      </c>
      <c r="K105">
        <f t="shared" si="17"/>
        <v>1</v>
      </c>
      <c r="L105">
        <f t="shared" si="18"/>
        <v>0</v>
      </c>
      <c r="M105">
        <f t="shared" si="19"/>
        <v>3</v>
      </c>
      <c r="N105">
        <f t="shared" si="20"/>
        <v>1</v>
      </c>
      <c r="O105">
        <f t="shared" si="23"/>
        <v>1</v>
      </c>
    </row>
    <row r="106" spans="1:15" x14ac:dyDescent="0.25">
      <c r="A106" s="1">
        <v>22</v>
      </c>
      <c r="B106" s="2">
        <v>41536</v>
      </c>
      <c r="C106" t="s">
        <v>15</v>
      </c>
      <c r="D106" t="s">
        <v>8</v>
      </c>
      <c r="E106">
        <v>2</v>
      </c>
      <c r="F106">
        <v>2</v>
      </c>
      <c r="G106">
        <f t="shared" si="21"/>
        <v>4</v>
      </c>
      <c r="H106">
        <f t="shared" si="22"/>
        <v>4</v>
      </c>
      <c r="I106">
        <v>1</v>
      </c>
      <c r="J106">
        <v>1</v>
      </c>
      <c r="K106">
        <f t="shared" si="17"/>
        <v>1</v>
      </c>
      <c r="L106">
        <f t="shared" si="18"/>
        <v>1</v>
      </c>
      <c r="M106">
        <f t="shared" si="19"/>
        <v>4</v>
      </c>
      <c r="N106">
        <f t="shared" si="20"/>
        <v>0</v>
      </c>
      <c r="O106">
        <f t="shared" si="23"/>
        <v>0</v>
      </c>
    </row>
    <row r="107" spans="1:15" x14ac:dyDescent="0.25">
      <c r="A107" s="1">
        <v>31</v>
      </c>
      <c r="B107" s="2">
        <v>41574</v>
      </c>
      <c r="C107" t="s">
        <v>15</v>
      </c>
      <c r="D107" t="s">
        <v>13</v>
      </c>
      <c r="E107">
        <v>4</v>
      </c>
      <c r="F107">
        <v>0</v>
      </c>
      <c r="G107">
        <f t="shared" si="21"/>
        <v>16</v>
      </c>
      <c r="H107">
        <f t="shared" si="22"/>
        <v>0</v>
      </c>
      <c r="I107">
        <v>3</v>
      </c>
      <c r="J107">
        <v>0</v>
      </c>
      <c r="K107">
        <f t="shared" si="17"/>
        <v>1</v>
      </c>
      <c r="L107">
        <f t="shared" si="18"/>
        <v>0</v>
      </c>
      <c r="M107">
        <f t="shared" si="19"/>
        <v>4</v>
      </c>
      <c r="N107">
        <f t="shared" si="20"/>
        <v>4</v>
      </c>
      <c r="O107">
        <f t="shared" si="23"/>
        <v>16</v>
      </c>
    </row>
    <row r="108" spans="1:15" x14ac:dyDescent="0.25">
      <c r="A108" s="1">
        <v>17</v>
      </c>
      <c r="B108" s="2">
        <v>41518</v>
      </c>
      <c r="C108" t="s">
        <v>15</v>
      </c>
      <c r="D108" t="s">
        <v>10</v>
      </c>
      <c r="E108">
        <v>0</v>
      </c>
      <c r="F108">
        <v>0</v>
      </c>
      <c r="G108">
        <f t="shared" si="21"/>
        <v>0</v>
      </c>
      <c r="H108">
        <f t="shared" si="22"/>
        <v>0</v>
      </c>
      <c r="I108">
        <v>0</v>
      </c>
      <c r="J108">
        <v>0</v>
      </c>
      <c r="K108">
        <f t="shared" si="17"/>
        <v>0</v>
      </c>
      <c r="L108">
        <f t="shared" si="18"/>
        <v>0</v>
      </c>
      <c r="M108">
        <f t="shared" si="19"/>
        <v>0</v>
      </c>
      <c r="N108">
        <f t="shared" si="20"/>
        <v>0</v>
      </c>
      <c r="O108">
        <f t="shared" si="23"/>
        <v>0</v>
      </c>
    </row>
    <row r="109" spans="1:15" x14ac:dyDescent="0.25">
      <c r="A109" s="1">
        <v>5</v>
      </c>
      <c r="B109" s="2">
        <v>41434</v>
      </c>
      <c r="C109" t="s">
        <v>15</v>
      </c>
      <c r="D109" t="s">
        <v>16</v>
      </c>
      <c r="E109">
        <v>1</v>
      </c>
      <c r="F109">
        <v>0</v>
      </c>
      <c r="G109">
        <f t="shared" si="21"/>
        <v>1</v>
      </c>
      <c r="H109">
        <f t="shared" si="22"/>
        <v>0</v>
      </c>
      <c r="I109">
        <v>1</v>
      </c>
      <c r="J109">
        <v>0</v>
      </c>
      <c r="K109">
        <f t="shared" si="17"/>
        <v>0</v>
      </c>
      <c r="L109">
        <f t="shared" si="18"/>
        <v>0</v>
      </c>
      <c r="M109">
        <f t="shared" si="19"/>
        <v>1</v>
      </c>
      <c r="N109">
        <f t="shared" si="20"/>
        <v>1</v>
      </c>
      <c r="O109">
        <f t="shared" si="23"/>
        <v>1</v>
      </c>
    </row>
    <row r="110" spans="1:15" x14ac:dyDescent="0.25">
      <c r="A110" s="1">
        <v>10</v>
      </c>
      <c r="B110" s="2">
        <v>41487</v>
      </c>
      <c r="C110" t="s">
        <v>15</v>
      </c>
      <c r="D110" t="s">
        <v>11</v>
      </c>
      <c r="E110">
        <v>5</v>
      </c>
      <c r="F110">
        <v>3</v>
      </c>
      <c r="G110">
        <f t="shared" si="21"/>
        <v>25</v>
      </c>
      <c r="H110">
        <f t="shared" si="22"/>
        <v>9</v>
      </c>
      <c r="I110">
        <v>2</v>
      </c>
      <c r="J110">
        <v>1</v>
      </c>
      <c r="K110">
        <f t="shared" si="17"/>
        <v>3</v>
      </c>
      <c r="L110">
        <f t="shared" si="18"/>
        <v>2</v>
      </c>
      <c r="M110">
        <f t="shared" si="19"/>
        <v>8</v>
      </c>
      <c r="N110">
        <f t="shared" si="20"/>
        <v>2</v>
      </c>
      <c r="O110">
        <f t="shared" si="23"/>
        <v>4</v>
      </c>
    </row>
    <row r="111" spans="1:15" x14ac:dyDescent="0.25">
      <c r="A111" s="1">
        <v>14</v>
      </c>
      <c r="B111" s="2">
        <v>41501</v>
      </c>
      <c r="C111" t="s">
        <v>15</v>
      </c>
      <c r="D111" t="s">
        <v>12</v>
      </c>
      <c r="E111">
        <v>1</v>
      </c>
      <c r="F111">
        <v>1</v>
      </c>
      <c r="G111">
        <f t="shared" si="21"/>
        <v>1</v>
      </c>
      <c r="H111">
        <f t="shared" si="22"/>
        <v>1</v>
      </c>
      <c r="I111">
        <v>0</v>
      </c>
      <c r="J111">
        <v>0</v>
      </c>
      <c r="K111">
        <f t="shared" si="17"/>
        <v>1</v>
      </c>
      <c r="L111">
        <f t="shared" si="18"/>
        <v>1</v>
      </c>
      <c r="M111">
        <f t="shared" si="19"/>
        <v>2</v>
      </c>
      <c r="N111">
        <f t="shared" si="20"/>
        <v>0</v>
      </c>
      <c r="O111">
        <f t="shared" si="23"/>
        <v>0</v>
      </c>
    </row>
    <row r="112" spans="1:15" x14ac:dyDescent="0.25">
      <c r="A112" s="1">
        <v>27</v>
      </c>
      <c r="B112" s="2">
        <v>41556</v>
      </c>
      <c r="C112" t="s">
        <v>15</v>
      </c>
      <c r="D112" t="s">
        <v>9</v>
      </c>
      <c r="E112">
        <v>1</v>
      </c>
      <c r="F112">
        <v>0</v>
      </c>
      <c r="G112">
        <f t="shared" si="21"/>
        <v>1</v>
      </c>
      <c r="H112">
        <f t="shared" si="22"/>
        <v>0</v>
      </c>
      <c r="I112">
        <v>0</v>
      </c>
      <c r="J112">
        <v>0</v>
      </c>
      <c r="K112">
        <f t="shared" si="17"/>
        <v>1</v>
      </c>
      <c r="L112">
        <f t="shared" si="18"/>
        <v>0</v>
      </c>
      <c r="M112">
        <f t="shared" si="19"/>
        <v>1</v>
      </c>
      <c r="N112">
        <f t="shared" si="20"/>
        <v>1</v>
      </c>
      <c r="O112">
        <f t="shared" si="23"/>
        <v>1</v>
      </c>
    </row>
    <row r="113" spans="1:15" x14ac:dyDescent="0.25">
      <c r="A113" s="1">
        <v>19</v>
      </c>
      <c r="B113" s="2">
        <v>41525</v>
      </c>
      <c r="C113" t="s">
        <v>15</v>
      </c>
      <c r="D113" t="s">
        <v>21</v>
      </c>
      <c r="E113">
        <v>2</v>
      </c>
      <c r="F113">
        <v>0</v>
      </c>
      <c r="G113">
        <f t="shared" si="21"/>
        <v>4</v>
      </c>
      <c r="H113">
        <f t="shared" si="22"/>
        <v>0</v>
      </c>
      <c r="I113">
        <v>2</v>
      </c>
      <c r="J113">
        <v>0</v>
      </c>
      <c r="K113">
        <f t="shared" si="17"/>
        <v>0</v>
      </c>
      <c r="L113">
        <f t="shared" si="18"/>
        <v>0</v>
      </c>
      <c r="M113">
        <f t="shared" si="19"/>
        <v>2</v>
      </c>
      <c r="N113">
        <f t="shared" si="20"/>
        <v>2</v>
      </c>
      <c r="O113">
        <f t="shared" si="23"/>
        <v>4</v>
      </c>
    </row>
    <row r="114" spans="1:15" x14ac:dyDescent="0.25">
      <c r="A114" s="1">
        <v>13</v>
      </c>
      <c r="B114" s="2">
        <v>41497</v>
      </c>
      <c r="C114" t="s">
        <v>15</v>
      </c>
      <c r="D114" t="s">
        <v>3</v>
      </c>
      <c r="E114">
        <v>0</v>
      </c>
      <c r="F114">
        <v>1</v>
      </c>
      <c r="G114">
        <f t="shared" si="21"/>
        <v>0</v>
      </c>
      <c r="H114">
        <f t="shared" si="22"/>
        <v>1</v>
      </c>
      <c r="I114">
        <v>0</v>
      </c>
      <c r="J114">
        <v>1</v>
      </c>
      <c r="K114">
        <f t="shared" si="17"/>
        <v>0</v>
      </c>
      <c r="L114">
        <f t="shared" si="18"/>
        <v>0</v>
      </c>
      <c r="M114">
        <f t="shared" si="19"/>
        <v>1</v>
      </c>
      <c r="N114">
        <f t="shared" si="20"/>
        <v>-1</v>
      </c>
      <c r="O114">
        <f t="shared" si="23"/>
        <v>1</v>
      </c>
    </row>
    <row r="115" spans="1:15" x14ac:dyDescent="0.25">
      <c r="A115" s="1">
        <v>9</v>
      </c>
      <c r="B115" s="2">
        <v>41483</v>
      </c>
      <c r="C115" t="s">
        <v>15</v>
      </c>
      <c r="D115" t="s">
        <v>1</v>
      </c>
      <c r="E115">
        <v>1</v>
      </c>
      <c r="F115">
        <v>1</v>
      </c>
      <c r="G115">
        <f t="shared" si="21"/>
        <v>1</v>
      </c>
      <c r="H115">
        <f t="shared" si="22"/>
        <v>1</v>
      </c>
      <c r="I115">
        <v>1</v>
      </c>
      <c r="J115">
        <v>1</v>
      </c>
      <c r="K115">
        <f t="shared" si="17"/>
        <v>0</v>
      </c>
      <c r="L115">
        <f t="shared" si="18"/>
        <v>0</v>
      </c>
      <c r="M115">
        <f t="shared" si="19"/>
        <v>2</v>
      </c>
      <c r="N115">
        <f t="shared" si="20"/>
        <v>0</v>
      </c>
      <c r="O115">
        <f t="shared" si="23"/>
        <v>0</v>
      </c>
    </row>
    <row r="116" spans="1:15" x14ac:dyDescent="0.25">
      <c r="A116" s="1">
        <v>25</v>
      </c>
      <c r="B116" s="2">
        <v>41542</v>
      </c>
      <c r="C116" t="s">
        <v>7</v>
      </c>
      <c r="D116" t="s">
        <v>0</v>
      </c>
      <c r="E116">
        <v>1</v>
      </c>
      <c r="F116">
        <v>1</v>
      </c>
      <c r="G116">
        <f t="shared" si="21"/>
        <v>1</v>
      </c>
      <c r="H116">
        <f t="shared" si="22"/>
        <v>1</v>
      </c>
      <c r="I116">
        <v>1</v>
      </c>
      <c r="J116">
        <v>1</v>
      </c>
      <c r="K116">
        <f t="shared" si="17"/>
        <v>0</v>
      </c>
      <c r="L116">
        <f t="shared" si="18"/>
        <v>0</v>
      </c>
      <c r="M116">
        <f t="shared" si="19"/>
        <v>2</v>
      </c>
      <c r="N116">
        <f t="shared" si="20"/>
        <v>0</v>
      </c>
      <c r="O116">
        <f t="shared" si="23"/>
        <v>0</v>
      </c>
    </row>
    <row r="117" spans="1:15" x14ac:dyDescent="0.25">
      <c r="A117" s="1">
        <v>34</v>
      </c>
      <c r="B117" s="2">
        <v>41591</v>
      </c>
      <c r="C117" t="s">
        <v>7</v>
      </c>
      <c r="D117" t="s">
        <v>2</v>
      </c>
      <c r="E117">
        <v>2</v>
      </c>
      <c r="F117">
        <v>1</v>
      </c>
      <c r="G117">
        <f t="shared" si="21"/>
        <v>4</v>
      </c>
      <c r="H117">
        <f t="shared" si="22"/>
        <v>1</v>
      </c>
      <c r="I117">
        <v>2</v>
      </c>
      <c r="J117">
        <v>0</v>
      </c>
      <c r="K117">
        <f t="shared" si="17"/>
        <v>0</v>
      </c>
      <c r="L117">
        <f t="shared" si="18"/>
        <v>1</v>
      </c>
      <c r="M117">
        <f t="shared" si="19"/>
        <v>3</v>
      </c>
      <c r="N117">
        <f t="shared" si="20"/>
        <v>1</v>
      </c>
      <c r="O117">
        <f t="shared" si="23"/>
        <v>1</v>
      </c>
    </row>
    <row r="118" spans="1:15" x14ac:dyDescent="0.25">
      <c r="A118" s="1">
        <v>1</v>
      </c>
      <c r="B118" s="2">
        <v>41420</v>
      </c>
      <c r="C118" t="s">
        <v>7</v>
      </c>
      <c r="D118" t="s">
        <v>4</v>
      </c>
      <c r="E118">
        <v>3</v>
      </c>
      <c r="F118">
        <v>1</v>
      </c>
      <c r="G118">
        <f t="shared" si="21"/>
        <v>9</v>
      </c>
      <c r="H118">
        <f t="shared" si="22"/>
        <v>1</v>
      </c>
      <c r="I118">
        <v>1</v>
      </c>
      <c r="J118">
        <v>0</v>
      </c>
      <c r="K118">
        <f t="shared" si="17"/>
        <v>2</v>
      </c>
      <c r="L118">
        <f t="shared" si="18"/>
        <v>1</v>
      </c>
      <c r="M118">
        <f t="shared" si="19"/>
        <v>4</v>
      </c>
      <c r="N118">
        <f t="shared" si="20"/>
        <v>2</v>
      </c>
      <c r="O118">
        <f t="shared" si="23"/>
        <v>4</v>
      </c>
    </row>
    <row r="119" spans="1:15" x14ac:dyDescent="0.25">
      <c r="A119" s="1">
        <v>19</v>
      </c>
      <c r="B119" s="2">
        <v>41525</v>
      </c>
      <c r="C119" t="s">
        <v>7</v>
      </c>
      <c r="D119" t="s">
        <v>6</v>
      </c>
      <c r="E119">
        <v>1</v>
      </c>
      <c r="F119">
        <v>2</v>
      </c>
      <c r="G119">
        <f t="shared" si="21"/>
        <v>1</v>
      </c>
      <c r="H119">
        <f t="shared" si="22"/>
        <v>4</v>
      </c>
      <c r="I119">
        <v>1</v>
      </c>
      <c r="J119">
        <v>0</v>
      </c>
      <c r="K119">
        <f t="shared" si="17"/>
        <v>0</v>
      </c>
      <c r="L119">
        <f t="shared" si="18"/>
        <v>2</v>
      </c>
      <c r="M119">
        <f t="shared" si="19"/>
        <v>3</v>
      </c>
      <c r="N119">
        <f t="shared" si="20"/>
        <v>-1</v>
      </c>
      <c r="O119">
        <f t="shared" si="23"/>
        <v>1</v>
      </c>
    </row>
    <row r="120" spans="1:15" x14ac:dyDescent="0.25">
      <c r="A120" s="1">
        <v>11</v>
      </c>
      <c r="B120" s="2">
        <v>41490</v>
      </c>
      <c r="C120" t="s">
        <v>7</v>
      </c>
      <c r="D120" t="s">
        <v>17</v>
      </c>
      <c r="E120">
        <v>0</v>
      </c>
      <c r="F120">
        <v>2</v>
      </c>
      <c r="G120">
        <f t="shared" si="21"/>
        <v>0</v>
      </c>
      <c r="H120">
        <f t="shared" si="22"/>
        <v>4</v>
      </c>
      <c r="I120">
        <v>0</v>
      </c>
      <c r="J120">
        <v>2</v>
      </c>
      <c r="K120">
        <f t="shared" si="17"/>
        <v>0</v>
      </c>
      <c r="L120">
        <f t="shared" si="18"/>
        <v>0</v>
      </c>
      <c r="M120">
        <f t="shared" si="19"/>
        <v>2</v>
      </c>
      <c r="N120">
        <f t="shared" si="20"/>
        <v>-2</v>
      </c>
      <c r="O120">
        <f t="shared" si="23"/>
        <v>4</v>
      </c>
    </row>
    <row r="121" spans="1:15" x14ac:dyDescent="0.25">
      <c r="A121" s="1">
        <v>16</v>
      </c>
      <c r="B121" s="2">
        <v>41511</v>
      </c>
      <c r="C121" t="s">
        <v>7</v>
      </c>
      <c r="D121" t="s">
        <v>15</v>
      </c>
      <c r="E121">
        <v>2</v>
      </c>
      <c r="F121">
        <v>1</v>
      </c>
      <c r="G121">
        <f t="shared" si="21"/>
        <v>4</v>
      </c>
      <c r="H121">
        <f t="shared" si="22"/>
        <v>1</v>
      </c>
      <c r="I121">
        <v>2</v>
      </c>
      <c r="J121">
        <v>0</v>
      </c>
      <c r="K121">
        <f t="shared" si="17"/>
        <v>0</v>
      </c>
      <c r="L121">
        <f t="shared" si="18"/>
        <v>1</v>
      </c>
      <c r="M121">
        <f t="shared" si="19"/>
        <v>3</v>
      </c>
      <c r="N121">
        <f t="shared" si="20"/>
        <v>1</v>
      </c>
      <c r="O121">
        <f t="shared" si="23"/>
        <v>1</v>
      </c>
    </row>
    <row r="122" spans="1:15" x14ac:dyDescent="0.25">
      <c r="A122" s="1">
        <v>12</v>
      </c>
      <c r="B122" s="2">
        <v>41493</v>
      </c>
      <c r="C122" t="s">
        <v>7</v>
      </c>
      <c r="D122" t="s">
        <v>19</v>
      </c>
      <c r="E122">
        <v>1</v>
      </c>
      <c r="F122">
        <v>2</v>
      </c>
      <c r="G122">
        <f t="shared" si="21"/>
        <v>1</v>
      </c>
      <c r="H122">
        <f t="shared" si="22"/>
        <v>4</v>
      </c>
      <c r="I122">
        <v>0</v>
      </c>
      <c r="J122">
        <v>1</v>
      </c>
      <c r="K122">
        <f t="shared" si="17"/>
        <v>1</v>
      </c>
      <c r="L122">
        <f t="shared" si="18"/>
        <v>1</v>
      </c>
      <c r="M122">
        <f t="shared" si="19"/>
        <v>3</v>
      </c>
      <c r="N122">
        <f t="shared" si="20"/>
        <v>-1</v>
      </c>
      <c r="O122">
        <f t="shared" si="23"/>
        <v>1</v>
      </c>
    </row>
    <row r="123" spans="1:15" x14ac:dyDescent="0.25">
      <c r="A123" s="1">
        <v>5</v>
      </c>
      <c r="B123" s="2">
        <v>41433</v>
      </c>
      <c r="C123" t="s">
        <v>7</v>
      </c>
      <c r="D123" t="s">
        <v>18</v>
      </c>
      <c r="E123">
        <v>0</v>
      </c>
      <c r="F123">
        <v>3</v>
      </c>
      <c r="G123">
        <f t="shared" si="21"/>
        <v>0</v>
      </c>
      <c r="H123">
        <f t="shared" si="22"/>
        <v>9</v>
      </c>
      <c r="I123">
        <v>0</v>
      </c>
      <c r="J123">
        <v>1</v>
      </c>
      <c r="K123">
        <f t="shared" si="17"/>
        <v>0</v>
      </c>
      <c r="L123">
        <f t="shared" si="18"/>
        <v>2</v>
      </c>
      <c r="M123">
        <f t="shared" si="19"/>
        <v>3</v>
      </c>
      <c r="N123">
        <f t="shared" si="20"/>
        <v>-3</v>
      </c>
      <c r="O123">
        <f t="shared" si="23"/>
        <v>9</v>
      </c>
    </row>
    <row r="124" spans="1:15" x14ac:dyDescent="0.25">
      <c r="A124" s="1">
        <v>22</v>
      </c>
      <c r="B124" s="2">
        <v>41536</v>
      </c>
      <c r="C124" t="s">
        <v>7</v>
      </c>
      <c r="D124" t="s">
        <v>5</v>
      </c>
      <c r="E124">
        <v>1</v>
      </c>
      <c r="F124">
        <v>2</v>
      </c>
      <c r="G124">
        <f t="shared" si="21"/>
        <v>1</v>
      </c>
      <c r="H124">
        <f t="shared" si="22"/>
        <v>4</v>
      </c>
      <c r="I124">
        <v>1</v>
      </c>
      <c r="J124">
        <v>1</v>
      </c>
      <c r="K124">
        <f t="shared" si="17"/>
        <v>0</v>
      </c>
      <c r="L124">
        <f t="shared" si="18"/>
        <v>1</v>
      </c>
      <c r="M124">
        <f t="shared" si="19"/>
        <v>3</v>
      </c>
      <c r="N124">
        <f t="shared" si="20"/>
        <v>-1</v>
      </c>
      <c r="O124">
        <f t="shared" si="23"/>
        <v>1</v>
      </c>
    </row>
    <row r="125" spans="1:15" x14ac:dyDescent="0.25">
      <c r="A125" s="1">
        <v>7</v>
      </c>
      <c r="B125" s="2">
        <v>41469</v>
      </c>
      <c r="C125" t="s">
        <v>7</v>
      </c>
      <c r="D125" t="s">
        <v>8</v>
      </c>
      <c r="E125">
        <v>0</v>
      </c>
      <c r="F125">
        <v>0</v>
      </c>
      <c r="G125">
        <f t="shared" si="21"/>
        <v>0</v>
      </c>
      <c r="H125">
        <f t="shared" si="22"/>
        <v>0</v>
      </c>
      <c r="I125">
        <v>0</v>
      </c>
      <c r="J125">
        <v>0</v>
      </c>
      <c r="K125">
        <f t="shared" si="17"/>
        <v>0</v>
      </c>
      <c r="L125">
        <f t="shared" si="18"/>
        <v>0</v>
      </c>
      <c r="M125">
        <f t="shared" si="19"/>
        <v>0</v>
      </c>
      <c r="N125">
        <f t="shared" si="20"/>
        <v>0</v>
      </c>
      <c r="O125">
        <f t="shared" si="23"/>
        <v>0</v>
      </c>
    </row>
    <row r="126" spans="1:15" x14ac:dyDescent="0.25">
      <c r="A126" s="1">
        <v>8</v>
      </c>
      <c r="B126" s="2">
        <v>41475</v>
      </c>
      <c r="C126" t="s">
        <v>7</v>
      </c>
      <c r="D126" t="s">
        <v>13</v>
      </c>
      <c r="E126">
        <v>2</v>
      </c>
      <c r="F126">
        <v>1</v>
      </c>
      <c r="G126">
        <f t="shared" si="21"/>
        <v>4</v>
      </c>
      <c r="H126">
        <f t="shared" si="22"/>
        <v>1</v>
      </c>
      <c r="I126">
        <v>1</v>
      </c>
      <c r="J126">
        <v>1</v>
      </c>
      <c r="K126">
        <f t="shared" si="17"/>
        <v>1</v>
      </c>
      <c r="L126">
        <f t="shared" si="18"/>
        <v>0</v>
      </c>
      <c r="M126">
        <f t="shared" si="19"/>
        <v>3</v>
      </c>
      <c r="N126">
        <f t="shared" si="20"/>
        <v>1</v>
      </c>
      <c r="O126">
        <f t="shared" si="23"/>
        <v>1</v>
      </c>
    </row>
    <row r="127" spans="1:15" x14ac:dyDescent="0.25">
      <c r="A127" s="1">
        <v>21</v>
      </c>
      <c r="B127" s="2">
        <v>41532</v>
      </c>
      <c r="C127" t="s">
        <v>7</v>
      </c>
      <c r="D127" t="s">
        <v>10</v>
      </c>
      <c r="E127">
        <v>0</v>
      </c>
      <c r="F127">
        <v>1</v>
      </c>
      <c r="G127">
        <f t="shared" si="21"/>
        <v>0</v>
      </c>
      <c r="H127">
        <f t="shared" si="22"/>
        <v>1</v>
      </c>
      <c r="I127">
        <v>0</v>
      </c>
      <c r="J127">
        <v>0</v>
      </c>
      <c r="K127">
        <f t="shared" si="17"/>
        <v>0</v>
      </c>
      <c r="L127">
        <f t="shared" si="18"/>
        <v>1</v>
      </c>
      <c r="M127">
        <f t="shared" si="19"/>
        <v>1</v>
      </c>
      <c r="N127">
        <f t="shared" si="20"/>
        <v>-1</v>
      </c>
      <c r="O127">
        <f t="shared" si="23"/>
        <v>1</v>
      </c>
    </row>
    <row r="128" spans="1:15" x14ac:dyDescent="0.25">
      <c r="A128" s="1">
        <v>14</v>
      </c>
      <c r="B128" s="2">
        <v>41500</v>
      </c>
      <c r="C128" t="s">
        <v>7</v>
      </c>
      <c r="D128" t="s">
        <v>16</v>
      </c>
      <c r="E128">
        <v>3</v>
      </c>
      <c r="F128">
        <v>0</v>
      </c>
      <c r="G128">
        <f t="shared" si="21"/>
        <v>9</v>
      </c>
      <c r="H128">
        <f t="shared" si="22"/>
        <v>0</v>
      </c>
      <c r="I128">
        <v>3</v>
      </c>
      <c r="J128">
        <v>0</v>
      </c>
      <c r="K128">
        <f t="shared" si="17"/>
        <v>0</v>
      </c>
      <c r="L128">
        <f t="shared" si="18"/>
        <v>0</v>
      </c>
      <c r="M128">
        <f t="shared" si="19"/>
        <v>3</v>
      </c>
      <c r="N128">
        <f t="shared" si="20"/>
        <v>3</v>
      </c>
      <c r="O128">
        <f t="shared" si="23"/>
        <v>9</v>
      </c>
    </row>
    <row r="129" spans="1:15" x14ac:dyDescent="0.25">
      <c r="A129" s="1">
        <v>32</v>
      </c>
      <c r="B129" s="2">
        <v>41581</v>
      </c>
      <c r="C129" t="s">
        <v>7</v>
      </c>
      <c r="D129" t="s">
        <v>11</v>
      </c>
      <c r="E129">
        <v>1</v>
      </c>
      <c r="F129">
        <v>1</v>
      </c>
      <c r="G129">
        <f t="shared" si="21"/>
        <v>1</v>
      </c>
      <c r="H129">
        <f t="shared" si="22"/>
        <v>1</v>
      </c>
      <c r="I129">
        <v>1</v>
      </c>
      <c r="J129">
        <v>0</v>
      </c>
      <c r="K129">
        <f t="shared" si="17"/>
        <v>0</v>
      </c>
      <c r="L129">
        <f t="shared" si="18"/>
        <v>1</v>
      </c>
      <c r="M129">
        <f t="shared" si="19"/>
        <v>2</v>
      </c>
      <c r="N129">
        <f t="shared" si="20"/>
        <v>0</v>
      </c>
      <c r="O129">
        <f t="shared" si="23"/>
        <v>0</v>
      </c>
    </row>
    <row r="130" spans="1:15" x14ac:dyDescent="0.25">
      <c r="A130" s="1">
        <v>29</v>
      </c>
      <c r="B130" s="2">
        <v>41564</v>
      </c>
      <c r="C130" t="s">
        <v>7</v>
      </c>
      <c r="D130" t="s">
        <v>12</v>
      </c>
      <c r="E130">
        <v>1</v>
      </c>
      <c r="F130">
        <v>3</v>
      </c>
      <c r="G130">
        <f t="shared" si="21"/>
        <v>1</v>
      </c>
      <c r="H130">
        <f t="shared" si="22"/>
        <v>9</v>
      </c>
      <c r="I130">
        <v>0</v>
      </c>
      <c r="J130">
        <v>2</v>
      </c>
      <c r="K130">
        <f t="shared" ref="K130:K193" si="24">E130-I130</f>
        <v>1</v>
      </c>
      <c r="L130">
        <f t="shared" ref="L130:L193" si="25">F130-J130</f>
        <v>1</v>
      </c>
      <c r="M130">
        <f t="shared" ref="M130:M193" si="26">E130+F130</f>
        <v>4</v>
      </c>
      <c r="N130">
        <f t="shared" ref="N130:N193" si="27">E130-F130</f>
        <v>-2</v>
      </c>
      <c r="O130">
        <f t="shared" si="23"/>
        <v>4</v>
      </c>
    </row>
    <row r="131" spans="1:15" x14ac:dyDescent="0.25">
      <c r="A131" s="1">
        <v>4</v>
      </c>
      <c r="B131" s="2">
        <v>41430</v>
      </c>
      <c r="C131" t="s">
        <v>7</v>
      </c>
      <c r="D131" t="s">
        <v>9</v>
      </c>
      <c r="E131">
        <v>3</v>
      </c>
      <c r="F131">
        <v>1</v>
      </c>
      <c r="G131">
        <f t="shared" ref="G131:G194" si="28">E131^2</f>
        <v>9</v>
      </c>
      <c r="H131">
        <f t="shared" ref="H131:H194" si="29">F131^2</f>
        <v>1</v>
      </c>
      <c r="I131">
        <v>1</v>
      </c>
      <c r="J131">
        <v>0</v>
      </c>
      <c r="K131">
        <f t="shared" si="24"/>
        <v>2</v>
      </c>
      <c r="L131">
        <f t="shared" si="25"/>
        <v>1</v>
      </c>
      <c r="M131">
        <f t="shared" si="26"/>
        <v>4</v>
      </c>
      <c r="N131">
        <f t="shared" si="27"/>
        <v>2</v>
      </c>
      <c r="O131">
        <f t="shared" ref="O131:O194" si="30">N131^2</f>
        <v>4</v>
      </c>
    </row>
    <row r="132" spans="1:15" x14ac:dyDescent="0.25">
      <c r="A132" s="1">
        <v>37</v>
      </c>
      <c r="B132" s="2">
        <v>41609</v>
      </c>
      <c r="C132" t="s">
        <v>7</v>
      </c>
      <c r="D132" t="s">
        <v>21</v>
      </c>
      <c r="E132">
        <v>1</v>
      </c>
      <c r="F132">
        <v>0</v>
      </c>
      <c r="G132">
        <f t="shared" si="28"/>
        <v>1</v>
      </c>
      <c r="H132">
        <f t="shared" si="29"/>
        <v>0</v>
      </c>
      <c r="I132">
        <v>1</v>
      </c>
      <c r="J132">
        <v>0</v>
      </c>
      <c r="K132">
        <f t="shared" si="24"/>
        <v>0</v>
      </c>
      <c r="L132">
        <f t="shared" si="25"/>
        <v>0</v>
      </c>
      <c r="M132">
        <f t="shared" si="26"/>
        <v>1</v>
      </c>
      <c r="N132">
        <f t="shared" si="27"/>
        <v>1</v>
      </c>
      <c r="O132">
        <f t="shared" si="30"/>
        <v>1</v>
      </c>
    </row>
    <row r="133" spans="1:15" x14ac:dyDescent="0.25">
      <c r="A133" s="1">
        <v>28</v>
      </c>
      <c r="B133" s="2">
        <v>41560</v>
      </c>
      <c r="C133" t="s">
        <v>7</v>
      </c>
      <c r="D133" t="s">
        <v>3</v>
      </c>
      <c r="E133">
        <v>3</v>
      </c>
      <c r="F133">
        <v>2</v>
      </c>
      <c r="G133">
        <f t="shared" si="28"/>
        <v>9</v>
      </c>
      <c r="H133">
        <f t="shared" si="29"/>
        <v>4</v>
      </c>
      <c r="I133">
        <v>2</v>
      </c>
      <c r="J133">
        <v>1</v>
      </c>
      <c r="K133">
        <f t="shared" si="24"/>
        <v>1</v>
      </c>
      <c r="L133">
        <f t="shared" si="25"/>
        <v>1</v>
      </c>
      <c r="M133">
        <f t="shared" si="26"/>
        <v>5</v>
      </c>
      <c r="N133">
        <f t="shared" si="27"/>
        <v>1</v>
      </c>
      <c r="O133">
        <f t="shared" si="30"/>
        <v>1</v>
      </c>
    </row>
    <row r="134" spans="1:15" x14ac:dyDescent="0.25">
      <c r="A134" s="1">
        <v>36</v>
      </c>
      <c r="B134" s="2">
        <v>41601</v>
      </c>
      <c r="C134" t="s">
        <v>7</v>
      </c>
      <c r="D134" t="s">
        <v>1</v>
      </c>
      <c r="E134">
        <v>1</v>
      </c>
      <c r="F134">
        <v>1</v>
      </c>
      <c r="G134">
        <f t="shared" si="28"/>
        <v>1</v>
      </c>
      <c r="H134">
        <f t="shared" si="29"/>
        <v>1</v>
      </c>
      <c r="I134">
        <v>1</v>
      </c>
      <c r="J134">
        <v>0</v>
      </c>
      <c r="K134">
        <f t="shared" si="24"/>
        <v>0</v>
      </c>
      <c r="L134">
        <f t="shared" si="25"/>
        <v>1</v>
      </c>
      <c r="M134">
        <f t="shared" si="26"/>
        <v>2</v>
      </c>
      <c r="N134">
        <f t="shared" si="27"/>
        <v>0</v>
      </c>
      <c r="O134">
        <f t="shared" si="30"/>
        <v>0</v>
      </c>
    </row>
    <row r="135" spans="1:15" x14ac:dyDescent="0.25">
      <c r="A135" s="1">
        <v>9</v>
      </c>
      <c r="B135" s="2">
        <v>41483</v>
      </c>
      <c r="C135" t="s">
        <v>19</v>
      </c>
      <c r="D135" t="s">
        <v>0</v>
      </c>
      <c r="E135">
        <v>4</v>
      </c>
      <c r="F135">
        <v>1</v>
      </c>
      <c r="G135">
        <f t="shared" si="28"/>
        <v>16</v>
      </c>
      <c r="H135">
        <f t="shared" si="29"/>
        <v>1</v>
      </c>
      <c r="I135">
        <v>2</v>
      </c>
      <c r="J135">
        <v>1</v>
      </c>
      <c r="K135">
        <f t="shared" si="24"/>
        <v>2</v>
      </c>
      <c r="L135">
        <f t="shared" si="25"/>
        <v>0</v>
      </c>
      <c r="M135">
        <f t="shared" si="26"/>
        <v>5</v>
      </c>
      <c r="N135">
        <f t="shared" si="27"/>
        <v>3</v>
      </c>
      <c r="O135">
        <f t="shared" si="30"/>
        <v>9</v>
      </c>
    </row>
    <row r="136" spans="1:15" x14ac:dyDescent="0.25">
      <c r="A136" s="1">
        <v>21</v>
      </c>
      <c r="B136" s="2">
        <v>41531</v>
      </c>
      <c r="C136" t="s">
        <v>19</v>
      </c>
      <c r="D136" t="s">
        <v>2</v>
      </c>
      <c r="E136">
        <v>1</v>
      </c>
      <c r="F136">
        <v>0</v>
      </c>
      <c r="G136">
        <f t="shared" si="28"/>
        <v>1</v>
      </c>
      <c r="H136">
        <f t="shared" si="29"/>
        <v>0</v>
      </c>
      <c r="I136">
        <v>1</v>
      </c>
      <c r="J136">
        <v>0</v>
      </c>
      <c r="K136">
        <f t="shared" si="24"/>
        <v>0</v>
      </c>
      <c r="L136">
        <f t="shared" si="25"/>
        <v>0</v>
      </c>
      <c r="M136">
        <f t="shared" si="26"/>
        <v>1</v>
      </c>
      <c r="N136">
        <f t="shared" si="27"/>
        <v>1</v>
      </c>
      <c r="O136">
        <f t="shared" si="30"/>
        <v>1</v>
      </c>
    </row>
    <row r="137" spans="1:15" x14ac:dyDescent="0.25">
      <c r="A137" s="1">
        <v>37</v>
      </c>
      <c r="B137" s="2">
        <v>41609</v>
      </c>
      <c r="C137" t="s">
        <v>19</v>
      </c>
      <c r="D137" t="s">
        <v>4</v>
      </c>
      <c r="E137">
        <v>1</v>
      </c>
      <c r="F137">
        <v>2</v>
      </c>
      <c r="G137">
        <f t="shared" si="28"/>
        <v>1</v>
      </c>
      <c r="H137">
        <f t="shared" si="29"/>
        <v>4</v>
      </c>
      <c r="I137">
        <v>0</v>
      </c>
      <c r="J137">
        <v>1</v>
      </c>
      <c r="K137">
        <f t="shared" si="24"/>
        <v>1</v>
      </c>
      <c r="L137">
        <f t="shared" si="25"/>
        <v>1</v>
      </c>
      <c r="M137">
        <f t="shared" si="26"/>
        <v>3</v>
      </c>
      <c r="N137">
        <f t="shared" si="27"/>
        <v>-1</v>
      </c>
      <c r="O137">
        <f t="shared" si="30"/>
        <v>1</v>
      </c>
    </row>
    <row r="138" spans="1:15" x14ac:dyDescent="0.25">
      <c r="A138" s="1">
        <v>22</v>
      </c>
      <c r="B138" s="2">
        <v>41536</v>
      </c>
      <c r="C138" t="s">
        <v>19</v>
      </c>
      <c r="D138" t="s">
        <v>6</v>
      </c>
      <c r="E138">
        <v>3</v>
      </c>
      <c r="F138">
        <v>0</v>
      </c>
      <c r="G138">
        <f t="shared" si="28"/>
        <v>9</v>
      </c>
      <c r="H138">
        <f t="shared" si="29"/>
        <v>0</v>
      </c>
      <c r="I138">
        <v>1</v>
      </c>
      <c r="J138">
        <v>0</v>
      </c>
      <c r="K138">
        <f t="shared" si="24"/>
        <v>2</v>
      </c>
      <c r="L138">
        <f t="shared" si="25"/>
        <v>0</v>
      </c>
      <c r="M138">
        <f t="shared" si="26"/>
        <v>3</v>
      </c>
      <c r="N138">
        <f t="shared" si="27"/>
        <v>3</v>
      </c>
      <c r="O138">
        <f t="shared" si="30"/>
        <v>9</v>
      </c>
    </row>
    <row r="139" spans="1:15" x14ac:dyDescent="0.25">
      <c r="A139" s="1">
        <v>4</v>
      </c>
      <c r="B139" s="2">
        <v>41431</v>
      </c>
      <c r="C139" t="s">
        <v>19</v>
      </c>
      <c r="D139" t="s">
        <v>17</v>
      </c>
      <c r="E139">
        <v>1</v>
      </c>
      <c r="F139">
        <v>0</v>
      </c>
      <c r="G139">
        <f t="shared" si="28"/>
        <v>1</v>
      </c>
      <c r="H139">
        <f t="shared" si="29"/>
        <v>0</v>
      </c>
      <c r="I139">
        <v>0</v>
      </c>
      <c r="J139">
        <v>0</v>
      </c>
      <c r="K139">
        <f t="shared" si="24"/>
        <v>1</v>
      </c>
      <c r="L139">
        <f t="shared" si="25"/>
        <v>0</v>
      </c>
      <c r="M139">
        <f t="shared" si="26"/>
        <v>1</v>
      </c>
      <c r="N139">
        <f t="shared" si="27"/>
        <v>1</v>
      </c>
      <c r="O139">
        <f t="shared" si="30"/>
        <v>1</v>
      </c>
    </row>
    <row r="140" spans="1:15" x14ac:dyDescent="0.25">
      <c r="A140" s="1">
        <v>11</v>
      </c>
      <c r="B140" s="2">
        <v>41489</v>
      </c>
      <c r="C140" t="s">
        <v>19</v>
      </c>
      <c r="D140" t="s">
        <v>15</v>
      </c>
      <c r="E140">
        <v>1</v>
      </c>
      <c r="F140">
        <v>0</v>
      </c>
      <c r="G140">
        <f t="shared" si="28"/>
        <v>1</v>
      </c>
      <c r="H140">
        <f t="shared" si="29"/>
        <v>0</v>
      </c>
      <c r="I140">
        <v>1</v>
      </c>
      <c r="J140">
        <v>0</v>
      </c>
      <c r="K140">
        <f t="shared" si="24"/>
        <v>0</v>
      </c>
      <c r="L140">
        <f t="shared" si="25"/>
        <v>0</v>
      </c>
      <c r="M140">
        <f t="shared" si="26"/>
        <v>1</v>
      </c>
      <c r="N140">
        <f t="shared" si="27"/>
        <v>1</v>
      </c>
      <c r="O140">
        <f t="shared" si="30"/>
        <v>1</v>
      </c>
    </row>
    <row r="141" spans="1:15" x14ac:dyDescent="0.25">
      <c r="A141" s="1">
        <v>31</v>
      </c>
      <c r="B141" s="2">
        <v>41573</v>
      </c>
      <c r="C141" t="s">
        <v>19</v>
      </c>
      <c r="D141" t="s">
        <v>7</v>
      </c>
      <c r="E141">
        <v>5</v>
      </c>
      <c r="F141">
        <v>3</v>
      </c>
      <c r="G141">
        <f t="shared" si="28"/>
        <v>25</v>
      </c>
      <c r="H141">
        <f t="shared" si="29"/>
        <v>9</v>
      </c>
      <c r="I141">
        <v>2</v>
      </c>
      <c r="J141">
        <v>3</v>
      </c>
      <c r="K141">
        <f t="shared" si="24"/>
        <v>3</v>
      </c>
      <c r="L141">
        <f t="shared" si="25"/>
        <v>0</v>
      </c>
      <c r="M141">
        <f t="shared" si="26"/>
        <v>8</v>
      </c>
      <c r="N141">
        <f t="shared" si="27"/>
        <v>2</v>
      </c>
      <c r="O141">
        <f t="shared" si="30"/>
        <v>4</v>
      </c>
    </row>
    <row r="142" spans="1:15" x14ac:dyDescent="0.25">
      <c r="A142" s="1">
        <v>19</v>
      </c>
      <c r="B142" s="2">
        <v>41525</v>
      </c>
      <c r="C142" t="s">
        <v>19</v>
      </c>
      <c r="D142" t="s">
        <v>18</v>
      </c>
      <c r="E142">
        <v>1</v>
      </c>
      <c r="F142">
        <v>0</v>
      </c>
      <c r="G142">
        <f t="shared" si="28"/>
        <v>1</v>
      </c>
      <c r="H142">
        <f t="shared" si="29"/>
        <v>0</v>
      </c>
      <c r="I142">
        <v>0</v>
      </c>
      <c r="J142">
        <v>0</v>
      </c>
      <c r="K142">
        <f t="shared" si="24"/>
        <v>1</v>
      </c>
      <c r="L142">
        <f t="shared" si="25"/>
        <v>0</v>
      </c>
      <c r="M142">
        <f t="shared" si="26"/>
        <v>1</v>
      </c>
      <c r="N142">
        <f t="shared" si="27"/>
        <v>1</v>
      </c>
      <c r="O142">
        <f t="shared" si="30"/>
        <v>1</v>
      </c>
    </row>
    <row r="143" spans="1:15" x14ac:dyDescent="0.25">
      <c r="A143" s="1">
        <v>29</v>
      </c>
      <c r="B143" s="2">
        <v>41563</v>
      </c>
      <c r="C143" t="s">
        <v>19</v>
      </c>
      <c r="D143" t="s">
        <v>5</v>
      </c>
      <c r="E143">
        <v>1</v>
      </c>
      <c r="F143">
        <v>0</v>
      </c>
      <c r="G143">
        <f t="shared" si="28"/>
        <v>1</v>
      </c>
      <c r="H143">
        <f t="shared" si="29"/>
        <v>0</v>
      </c>
      <c r="I143">
        <v>1</v>
      </c>
      <c r="J143">
        <v>0</v>
      </c>
      <c r="K143">
        <f t="shared" si="24"/>
        <v>0</v>
      </c>
      <c r="L143">
        <f t="shared" si="25"/>
        <v>0</v>
      </c>
      <c r="M143">
        <f t="shared" si="26"/>
        <v>1</v>
      </c>
      <c r="N143">
        <f t="shared" si="27"/>
        <v>1</v>
      </c>
      <c r="O143">
        <f t="shared" si="30"/>
        <v>1</v>
      </c>
    </row>
    <row r="144" spans="1:15" x14ac:dyDescent="0.25">
      <c r="A144" s="1">
        <v>1</v>
      </c>
      <c r="B144" s="2">
        <v>41420</v>
      </c>
      <c r="C144" t="s">
        <v>19</v>
      </c>
      <c r="D144" t="s">
        <v>8</v>
      </c>
      <c r="E144">
        <v>5</v>
      </c>
      <c r="F144">
        <v>0</v>
      </c>
      <c r="G144">
        <f t="shared" si="28"/>
        <v>25</v>
      </c>
      <c r="H144">
        <f t="shared" si="29"/>
        <v>0</v>
      </c>
      <c r="I144">
        <v>4</v>
      </c>
      <c r="J144">
        <v>0</v>
      </c>
      <c r="K144">
        <f t="shared" si="24"/>
        <v>1</v>
      </c>
      <c r="L144">
        <f t="shared" si="25"/>
        <v>0</v>
      </c>
      <c r="M144">
        <f t="shared" si="26"/>
        <v>5</v>
      </c>
      <c r="N144">
        <f t="shared" si="27"/>
        <v>5</v>
      </c>
      <c r="O144">
        <f t="shared" si="30"/>
        <v>25</v>
      </c>
    </row>
    <row r="145" spans="1:15" x14ac:dyDescent="0.25">
      <c r="A145" s="1">
        <v>33</v>
      </c>
      <c r="B145" s="2">
        <v>41588</v>
      </c>
      <c r="C145" t="s">
        <v>19</v>
      </c>
      <c r="D145" t="s">
        <v>13</v>
      </c>
      <c r="E145">
        <v>3</v>
      </c>
      <c r="F145">
        <v>0</v>
      </c>
      <c r="G145">
        <f t="shared" si="28"/>
        <v>9</v>
      </c>
      <c r="H145">
        <f t="shared" si="29"/>
        <v>0</v>
      </c>
      <c r="I145">
        <v>1</v>
      </c>
      <c r="J145">
        <v>0</v>
      </c>
      <c r="K145">
        <f t="shared" si="24"/>
        <v>2</v>
      </c>
      <c r="L145">
        <f t="shared" si="25"/>
        <v>0</v>
      </c>
      <c r="M145">
        <f t="shared" si="26"/>
        <v>3</v>
      </c>
      <c r="N145">
        <f t="shared" si="27"/>
        <v>3</v>
      </c>
      <c r="O145">
        <f t="shared" si="30"/>
        <v>9</v>
      </c>
    </row>
    <row r="146" spans="1:15" x14ac:dyDescent="0.25">
      <c r="A146" s="1">
        <v>5</v>
      </c>
      <c r="B146" s="2">
        <v>41433</v>
      </c>
      <c r="C146" t="s">
        <v>19</v>
      </c>
      <c r="D146" t="s">
        <v>10</v>
      </c>
      <c r="E146">
        <v>2</v>
      </c>
      <c r="F146">
        <v>2</v>
      </c>
      <c r="G146">
        <f t="shared" si="28"/>
        <v>4</v>
      </c>
      <c r="H146">
        <f t="shared" si="29"/>
        <v>4</v>
      </c>
      <c r="I146">
        <v>1</v>
      </c>
      <c r="J146">
        <v>1</v>
      </c>
      <c r="K146">
        <f t="shared" si="24"/>
        <v>1</v>
      </c>
      <c r="L146">
        <f t="shared" si="25"/>
        <v>1</v>
      </c>
      <c r="M146">
        <f t="shared" si="26"/>
        <v>4</v>
      </c>
      <c r="N146">
        <f t="shared" si="27"/>
        <v>0</v>
      </c>
      <c r="O146">
        <f t="shared" si="30"/>
        <v>0</v>
      </c>
    </row>
    <row r="147" spans="1:15" x14ac:dyDescent="0.25">
      <c r="A147" s="1">
        <v>7</v>
      </c>
      <c r="B147" s="2">
        <v>41469</v>
      </c>
      <c r="C147" t="s">
        <v>19</v>
      </c>
      <c r="D147" t="s">
        <v>16</v>
      </c>
      <c r="E147">
        <v>3</v>
      </c>
      <c r="F147">
        <v>0</v>
      </c>
      <c r="G147">
        <f t="shared" si="28"/>
        <v>9</v>
      </c>
      <c r="H147">
        <f t="shared" si="29"/>
        <v>0</v>
      </c>
      <c r="I147">
        <v>1</v>
      </c>
      <c r="J147">
        <v>0</v>
      </c>
      <c r="K147">
        <f t="shared" si="24"/>
        <v>2</v>
      </c>
      <c r="L147">
        <f t="shared" si="25"/>
        <v>0</v>
      </c>
      <c r="M147">
        <f t="shared" si="26"/>
        <v>3</v>
      </c>
      <c r="N147">
        <f t="shared" si="27"/>
        <v>3</v>
      </c>
      <c r="O147">
        <f t="shared" si="30"/>
        <v>9</v>
      </c>
    </row>
    <row r="148" spans="1:15" x14ac:dyDescent="0.25">
      <c r="A148" s="1">
        <v>35</v>
      </c>
      <c r="B148" s="2">
        <v>41595</v>
      </c>
      <c r="C148" t="s">
        <v>19</v>
      </c>
      <c r="D148" t="s">
        <v>11</v>
      </c>
      <c r="E148">
        <v>2</v>
      </c>
      <c r="F148">
        <v>2</v>
      </c>
      <c r="G148">
        <f t="shared" si="28"/>
        <v>4</v>
      </c>
      <c r="H148">
        <f t="shared" si="29"/>
        <v>4</v>
      </c>
      <c r="I148">
        <v>0</v>
      </c>
      <c r="J148">
        <v>1</v>
      </c>
      <c r="K148">
        <f t="shared" si="24"/>
        <v>2</v>
      </c>
      <c r="L148">
        <f t="shared" si="25"/>
        <v>1</v>
      </c>
      <c r="M148">
        <f t="shared" si="26"/>
        <v>4</v>
      </c>
      <c r="N148">
        <f t="shared" si="27"/>
        <v>0</v>
      </c>
      <c r="O148">
        <f t="shared" si="30"/>
        <v>0</v>
      </c>
    </row>
    <row r="149" spans="1:15" x14ac:dyDescent="0.25">
      <c r="A149" s="1">
        <v>25</v>
      </c>
      <c r="B149" s="2">
        <v>41549</v>
      </c>
      <c r="C149" t="s">
        <v>19</v>
      </c>
      <c r="D149" t="s">
        <v>12</v>
      </c>
      <c r="E149">
        <v>4</v>
      </c>
      <c r="F149">
        <v>0</v>
      </c>
      <c r="G149">
        <f t="shared" si="28"/>
        <v>16</v>
      </c>
      <c r="H149">
        <f t="shared" si="29"/>
        <v>0</v>
      </c>
      <c r="I149">
        <v>4</v>
      </c>
      <c r="J149">
        <v>0</v>
      </c>
      <c r="K149">
        <f t="shared" si="24"/>
        <v>0</v>
      </c>
      <c r="L149">
        <f t="shared" si="25"/>
        <v>0</v>
      </c>
      <c r="M149">
        <f t="shared" si="26"/>
        <v>4</v>
      </c>
      <c r="N149">
        <f t="shared" si="27"/>
        <v>4</v>
      </c>
      <c r="O149">
        <f t="shared" si="30"/>
        <v>16</v>
      </c>
    </row>
    <row r="150" spans="1:15" x14ac:dyDescent="0.25">
      <c r="A150" s="1">
        <v>13</v>
      </c>
      <c r="B150" s="2">
        <v>41497</v>
      </c>
      <c r="C150" t="s">
        <v>19</v>
      </c>
      <c r="D150" t="s">
        <v>9</v>
      </c>
      <c r="E150">
        <v>0</v>
      </c>
      <c r="F150">
        <v>0</v>
      </c>
      <c r="G150">
        <f t="shared" si="28"/>
        <v>0</v>
      </c>
      <c r="H150">
        <f t="shared" si="29"/>
        <v>0</v>
      </c>
      <c r="I150">
        <v>0</v>
      </c>
      <c r="J150">
        <v>0</v>
      </c>
      <c r="K150">
        <f t="shared" si="24"/>
        <v>0</v>
      </c>
      <c r="L150">
        <f t="shared" si="25"/>
        <v>0</v>
      </c>
      <c r="M150">
        <f t="shared" si="26"/>
        <v>0</v>
      </c>
      <c r="N150">
        <f t="shared" si="27"/>
        <v>0</v>
      </c>
      <c r="O150">
        <f t="shared" si="30"/>
        <v>0</v>
      </c>
    </row>
    <row r="151" spans="1:15" x14ac:dyDescent="0.25">
      <c r="A151" s="1">
        <v>27</v>
      </c>
      <c r="B151" s="2">
        <v>41557</v>
      </c>
      <c r="C151" t="s">
        <v>19</v>
      </c>
      <c r="D151" t="s">
        <v>21</v>
      </c>
      <c r="E151">
        <v>0</v>
      </c>
      <c r="F151">
        <v>2</v>
      </c>
      <c r="G151">
        <f t="shared" si="28"/>
        <v>0</v>
      </c>
      <c r="H151">
        <f t="shared" si="29"/>
        <v>4</v>
      </c>
      <c r="I151">
        <v>0</v>
      </c>
      <c r="J151">
        <v>0</v>
      </c>
      <c r="K151">
        <f t="shared" si="24"/>
        <v>0</v>
      </c>
      <c r="L151">
        <f t="shared" si="25"/>
        <v>2</v>
      </c>
      <c r="M151">
        <f t="shared" si="26"/>
        <v>2</v>
      </c>
      <c r="N151">
        <f t="shared" si="27"/>
        <v>-2</v>
      </c>
      <c r="O151">
        <f t="shared" si="30"/>
        <v>4</v>
      </c>
    </row>
    <row r="152" spans="1:15" x14ac:dyDescent="0.25">
      <c r="A152" s="1">
        <v>17</v>
      </c>
      <c r="B152" s="2">
        <v>41518</v>
      </c>
      <c r="C152" t="s">
        <v>19</v>
      </c>
      <c r="D152" t="s">
        <v>3</v>
      </c>
      <c r="E152">
        <v>5</v>
      </c>
      <c r="F152">
        <v>3</v>
      </c>
      <c r="G152">
        <f t="shared" si="28"/>
        <v>25</v>
      </c>
      <c r="H152">
        <f t="shared" si="29"/>
        <v>9</v>
      </c>
      <c r="I152">
        <v>3</v>
      </c>
      <c r="J152">
        <v>3</v>
      </c>
      <c r="K152">
        <f t="shared" si="24"/>
        <v>2</v>
      </c>
      <c r="L152">
        <f t="shared" si="25"/>
        <v>0</v>
      </c>
      <c r="M152">
        <f t="shared" si="26"/>
        <v>8</v>
      </c>
      <c r="N152">
        <f t="shared" si="27"/>
        <v>2</v>
      </c>
      <c r="O152">
        <f t="shared" si="30"/>
        <v>4</v>
      </c>
    </row>
    <row r="153" spans="1:15" x14ac:dyDescent="0.25">
      <c r="A153" s="1">
        <v>15</v>
      </c>
      <c r="B153" s="2">
        <v>41503</v>
      </c>
      <c r="C153" t="s">
        <v>19</v>
      </c>
      <c r="D153" t="s">
        <v>1</v>
      </c>
      <c r="E153">
        <v>5</v>
      </c>
      <c r="F153">
        <v>1</v>
      </c>
      <c r="G153">
        <f t="shared" si="28"/>
        <v>25</v>
      </c>
      <c r="H153">
        <f t="shared" si="29"/>
        <v>1</v>
      </c>
      <c r="I153">
        <v>1</v>
      </c>
      <c r="J153">
        <v>0</v>
      </c>
      <c r="K153">
        <f t="shared" si="24"/>
        <v>4</v>
      </c>
      <c r="L153">
        <f t="shared" si="25"/>
        <v>1</v>
      </c>
      <c r="M153">
        <f t="shared" si="26"/>
        <v>6</v>
      </c>
      <c r="N153">
        <f t="shared" si="27"/>
        <v>4</v>
      </c>
      <c r="O153">
        <f t="shared" si="30"/>
        <v>16</v>
      </c>
    </row>
    <row r="154" spans="1:15" x14ac:dyDescent="0.25">
      <c r="A154" s="1">
        <v>11</v>
      </c>
      <c r="B154" s="2">
        <v>41490</v>
      </c>
      <c r="C154" t="s">
        <v>18</v>
      </c>
      <c r="D154" t="s">
        <v>0</v>
      </c>
      <c r="E154">
        <v>3</v>
      </c>
      <c r="F154">
        <v>0</v>
      </c>
      <c r="G154">
        <f t="shared" si="28"/>
        <v>9</v>
      </c>
      <c r="H154">
        <f t="shared" si="29"/>
        <v>0</v>
      </c>
      <c r="I154">
        <v>2</v>
      </c>
      <c r="J154">
        <v>0</v>
      </c>
      <c r="K154">
        <f t="shared" si="24"/>
        <v>1</v>
      </c>
      <c r="L154">
        <f t="shared" si="25"/>
        <v>0</v>
      </c>
      <c r="M154">
        <f t="shared" si="26"/>
        <v>3</v>
      </c>
      <c r="N154">
        <f t="shared" si="27"/>
        <v>3</v>
      </c>
      <c r="O154">
        <f t="shared" si="30"/>
        <v>9</v>
      </c>
    </row>
    <row r="155" spans="1:15" x14ac:dyDescent="0.25">
      <c r="A155" s="1">
        <v>22</v>
      </c>
      <c r="B155" s="2">
        <v>41536</v>
      </c>
      <c r="C155" t="s">
        <v>18</v>
      </c>
      <c r="D155" t="s">
        <v>2</v>
      </c>
      <c r="E155">
        <v>2</v>
      </c>
      <c r="F155">
        <v>4</v>
      </c>
      <c r="G155">
        <f t="shared" si="28"/>
        <v>4</v>
      </c>
      <c r="H155">
        <f t="shared" si="29"/>
        <v>16</v>
      </c>
      <c r="I155">
        <v>2</v>
      </c>
      <c r="J155">
        <v>1</v>
      </c>
      <c r="K155">
        <f t="shared" si="24"/>
        <v>0</v>
      </c>
      <c r="L155">
        <f t="shared" si="25"/>
        <v>3</v>
      </c>
      <c r="M155">
        <f t="shared" si="26"/>
        <v>6</v>
      </c>
      <c r="N155">
        <f t="shared" si="27"/>
        <v>-2</v>
      </c>
      <c r="O155">
        <f t="shared" si="30"/>
        <v>4</v>
      </c>
    </row>
    <row r="156" spans="1:15" x14ac:dyDescent="0.25">
      <c r="A156" s="1">
        <v>29</v>
      </c>
      <c r="B156" s="2">
        <v>41564</v>
      </c>
      <c r="C156" t="s">
        <v>18</v>
      </c>
      <c r="D156" t="s">
        <v>4</v>
      </c>
      <c r="E156">
        <v>2</v>
      </c>
      <c r="F156">
        <v>1</v>
      </c>
      <c r="G156">
        <f t="shared" si="28"/>
        <v>4</v>
      </c>
      <c r="H156">
        <f t="shared" si="29"/>
        <v>1</v>
      </c>
      <c r="I156">
        <v>0</v>
      </c>
      <c r="J156">
        <v>0</v>
      </c>
      <c r="K156">
        <f t="shared" si="24"/>
        <v>2</v>
      </c>
      <c r="L156">
        <f t="shared" si="25"/>
        <v>1</v>
      </c>
      <c r="M156">
        <f t="shared" si="26"/>
        <v>3</v>
      </c>
      <c r="N156">
        <f t="shared" si="27"/>
        <v>1</v>
      </c>
      <c r="O156">
        <f t="shared" si="30"/>
        <v>1</v>
      </c>
    </row>
    <row r="157" spans="1:15" x14ac:dyDescent="0.25">
      <c r="A157" s="1">
        <v>9</v>
      </c>
      <c r="B157" s="2">
        <v>41483</v>
      </c>
      <c r="C157" t="s">
        <v>18</v>
      </c>
      <c r="D157" t="s">
        <v>6</v>
      </c>
      <c r="E157">
        <v>1</v>
      </c>
      <c r="F157">
        <v>1</v>
      </c>
      <c r="G157">
        <f t="shared" si="28"/>
        <v>1</v>
      </c>
      <c r="H157">
        <f t="shared" si="29"/>
        <v>1</v>
      </c>
      <c r="I157">
        <v>0</v>
      </c>
      <c r="J157">
        <v>1</v>
      </c>
      <c r="K157">
        <f t="shared" si="24"/>
        <v>1</v>
      </c>
      <c r="L157">
        <f t="shared" si="25"/>
        <v>0</v>
      </c>
      <c r="M157">
        <f t="shared" si="26"/>
        <v>2</v>
      </c>
      <c r="N157">
        <f t="shared" si="27"/>
        <v>0</v>
      </c>
      <c r="O157">
        <f t="shared" si="30"/>
        <v>0</v>
      </c>
    </row>
    <row r="158" spans="1:15" x14ac:dyDescent="0.25">
      <c r="A158" s="1">
        <v>36</v>
      </c>
      <c r="B158" s="2">
        <v>41602</v>
      </c>
      <c r="C158" t="s">
        <v>18</v>
      </c>
      <c r="D158" t="s">
        <v>17</v>
      </c>
      <c r="E158">
        <v>1</v>
      </c>
      <c r="F158">
        <v>0</v>
      </c>
      <c r="G158">
        <f t="shared" si="28"/>
        <v>1</v>
      </c>
      <c r="H158">
        <f t="shared" si="29"/>
        <v>0</v>
      </c>
      <c r="I158">
        <v>1</v>
      </c>
      <c r="J158">
        <v>0</v>
      </c>
      <c r="K158">
        <f t="shared" si="24"/>
        <v>0</v>
      </c>
      <c r="L158">
        <f t="shared" si="25"/>
        <v>0</v>
      </c>
      <c r="M158">
        <f t="shared" si="26"/>
        <v>1</v>
      </c>
      <c r="N158">
        <f t="shared" si="27"/>
        <v>1</v>
      </c>
      <c r="O158">
        <f t="shared" si="30"/>
        <v>1</v>
      </c>
    </row>
    <row r="159" spans="1:15" x14ac:dyDescent="0.25">
      <c r="A159" s="1">
        <v>6</v>
      </c>
      <c r="B159" s="2">
        <v>41461</v>
      </c>
      <c r="C159" t="s">
        <v>18</v>
      </c>
      <c r="D159" t="s">
        <v>15</v>
      </c>
      <c r="E159">
        <v>2</v>
      </c>
      <c r="F159">
        <v>2</v>
      </c>
      <c r="G159">
        <f t="shared" si="28"/>
        <v>4</v>
      </c>
      <c r="H159">
        <f t="shared" si="29"/>
        <v>4</v>
      </c>
      <c r="I159">
        <v>1</v>
      </c>
      <c r="J159">
        <v>0</v>
      </c>
      <c r="K159">
        <f t="shared" si="24"/>
        <v>1</v>
      </c>
      <c r="L159">
        <f t="shared" si="25"/>
        <v>2</v>
      </c>
      <c r="M159">
        <f t="shared" si="26"/>
        <v>4</v>
      </c>
      <c r="N159">
        <f t="shared" si="27"/>
        <v>0</v>
      </c>
      <c r="O159">
        <f t="shared" si="30"/>
        <v>0</v>
      </c>
    </row>
    <row r="160" spans="1:15" x14ac:dyDescent="0.25">
      <c r="A160" s="1">
        <v>24</v>
      </c>
      <c r="B160" s="2">
        <v>41546</v>
      </c>
      <c r="C160" t="s">
        <v>18</v>
      </c>
      <c r="D160" t="s">
        <v>7</v>
      </c>
      <c r="E160">
        <v>4</v>
      </c>
      <c r="F160">
        <v>1</v>
      </c>
      <c r="G160">
        <f t="shared" si="28"/>
        <v>16</v>
      </c>
      <c r="H160">
        <f t="shared" si="29"/>
        <v>1</v>
      </c>
      <c r="I160">
        <v>3</v>
      </c>
      <c r="J160">
        <v>1</v>
      </c>
      <c r="K160">
        <f t="shared" si="24"/>
        <v>1</v>
      </c>
      <c r="L160">
        <f t="shared" si="25"/>
        <v>0</v>
      </c>
      <c r="M160">
        <f t="shared" si="26"/>
        <v>5</v>
      </c>
      <c r="N160">
        <f t="shared" si="27"/>
        <v>3</v>
      </c>
      <c r="O160">
        <f t="shared" si="30"/>
        <v>9</v>
      </c>
    </row>
    <row r="161" spans="1:15" x14ac:dyDescent="0.25">
      <c r="A161" s="1">
        <v>38</v>
      </c>
      <c r="B161" s="2">
        <v>41615</v>
      </c>
      <c r="C161" t="s">
        <v>18</v>
      </c>
      <c r="D161" t="s">
        <v>19</v>
      </c>
      <c r="E161">
        <v>1</v>
      </c>
      <c r="F161">
        <v>1</v>
      </c>
      <c r="G161">
        <f t="shared" si="28"/>
        <v>1</v>
      </c>
      <c r="H161">
        <f t="shared" si="29"/>
        <v>1</v>
      </c>
      <c r="I161">
        <v>1</v>
      </c>
      <c r="J161">
        <v>0</v>
      </c>
      <c r="K161">
        <f t="shared" si="24"/>
        <v>0</v>
      </c>
      <c r="L161">
        <f t="shared" si="25"/>
        <v>1</v>
      </c>
      <c r="M161">
        <f t="shared" si="26"/>
        <v>2</v>
      </c>
      <c r="N161">
        <f t="shared" si="27"/>
        <v>0</v>
      </c>
      <c r="O161">
        <f t="shared" si="30"/>
        <v>0</v>
      </c>
    </row>
    <row r="162" spans="1:15" x14ac:dyDescent="0.25">
      <c r="A162" s="1">
        <v>32</v>
      </c>
      <c r="B162" s="2">
        <v>41581</v>
      </c>
      <c r="C162" t="s">
        <v>18</v>
      </c>
      <c r="D162" t="s">
        <v>5</v>
      </c>
      <c r="E162">
        <v>1</v>
      </c>
      <c r="F162">
        <v>0</v>
      </c>
      <c r="G162">
        <f t="shared" si="28"/>
        <v>1</v>
      </c>
      <c r="H162">
        <f t="shared" si="29"/>
        <v>0</v>
      </c>
      <c r="I162">
        <v>0</v>
      </c>
      <c r="J162">
        <v>0</v>
      </c>
      <c r="K162">
        <f t="shared" si="24"/>
        <v>1</v>
      </c>
      <c r="L162">
        <f t="shared" si="25"/>
        <v>0</v>
      </c>
      <c r="M162">
        <f t="shared" si="26"/>
        <v>1</v>
      </c>
      <c r="N162">
        <f t="shared" si="27"/>
        <v>1</v>
      </c>
      <c r="O162">
        <f t="shared" si="30"/>
        <v>1</v>
      </c>
    </row>
    <row r="163" spans="1:15" x14ac:dyDescent="0.25">
      <c r="A163" s="1">
        <v>33</v>
      </c>
      <c r="B163" s="2">
        <v>41587</v>
      </c>
      <c r="C163" t="s">
        <v>18</v>
      </c>
      <c r="D163" t="s">
        <v>8</v>
      </c>
      <c r="E163">
        <v>1</v>
      </c>
      <c r="F163">
        <v>1</v>
      </c>
      <c r="G163">
        <f t="shared" si="28"/>
        <v>1</v>
      </c>
      <c r="H163">
        <f t="shared" si="29"/>
        <v>1</v>
      </c>
      <c r="I163">
        <v>0</v>
      </c>
      <c r="J163">
        <v>0</v>
      </c>
      <c r="K163">
        <f t="shared" si="24"/>
        <v>1</v>
      </c>
      <c r="L163">
        <f t="shared" si="25"/>
        <v>1</v>
      </c>
      <c r="M163">
        <f t="shared" si="26"/>
        <v>2</v>
      </c>
      <c r="N163">
        <f t="shared" si="27"/>
        <v>0</v>
      </c>
      <c r="O163">
        <f t="shared" si="30"/>
        <v>0</v>
      </c>
    </row>
    <row r="164" spans="1:15" x14ac:dyDescent="0.25">
      <c r="A164" s="1">
        <v>16</v>
      </c>
      <c r="B164" s="2">
        <v>41510</v>
      </c>
      <c r="C164" t="s">
        <v>18</v>
      </c>
      <c r="D164" t="s">
        <v>13</v>
      </c>
      <c r="E164">
        <v>0</v>
      </c>
      <c r="F164">
        <v>1</v>
      </c>
      <c r="G164">
        <f t="shared" si="28"/>
        <v>0</v>
      </c>
      <c r="H164">
        <f t="shared" si="29"/>
        <v>1</v>
      </c>
      <c r="I164">
        <v>0</v>
      </c>
      <c r="J164">
        <v>1</v>
      </c>
      <c r="K164">
        <f t="shared" si="24"/>
        <v>0</v>
      </c>
      <c r="L164">
        <f t="shared" si="25"/>
        <v>0</v>
      </c>
      <c r="M164">
        <f t="shared" si="26"/>
        <v>1</v>
      </c>
      <c r="N164">
        <f t="shared" si="27"/>
        <v>-1</v>
      </c>
      <c r="O164">
        <f t="shared" si="30"/>
        <v>1</v>
      </c>
    </row>
    <row r="165" spans="1:15" x14ac:dyDescent="0.25">
      <c r="A165" s="1">
        <v>27</v>
      </c>
      <c r="B165" s="2">
        <v>41558</v>
      </c>
      <c r="C165" t="s">
        <v>18</v>
      </c>
      <c r="D165" t="s">
        <v>10</v>
      </c>
      <c r="E165">
        <v>2</v>
      </c>
      <c r="F165">
        <v>1</v>
      </c>
      <c r="G165">
        <f t="shared" si="28"/>
        <v>4</v>
      </c>
      <c r="H165">
        <f t="shared" si="29"/>
        <v>1</v>
      </c>
      <c r="I165">
        <v>1</v>
      </c>
      <c r="J165">
        <v>0</v>
      </c>
      <c r="K165">
        <f t="shared" si="24"/>
        <v>1</v>
      </c>
      <c r="L165">
        <f t="shared" si="25"/>
        <v>1</v>
      </c>
      <c r="M165">
        <f t="shared" si="26"/>
        <v>3</v>
      </c>
      <c r="N165">
        <f t="shared" si="27"/>
        <v>1</v>
      </c>
      <c r="O165">
        <f t="shared" si="30"/>
        <v>1</v>
      </c>
    </row>
    <row r="166" spans="1:15" x14ac:dyDescent="0.25">
      <c r="A166" s="1">
        <v>4</v>
      </c>
      <c r="B166" s="2">
        <v>41431</v>
      </c>
      <c r="C166" t="s">
        <v>18</v>
      </c>
      <c r="D166" t="s">
        <v>16</v>
      </c>
      <c r="E166">
        <v>0</v>
      </c>
      <c r="F166">
        <v>1</v>
      </c>
      <c r="G166">
        <f t="shared" si="28"/>
        <v>0</v>
      </c>
      <c r="H166">
        <f t="shared" si="29"/>
        <v>1</v>
      </c>
      <c r="I166">
        <v>0</v>
      </c>
      <c r="J166">
        <v>0</v>
      </c>
      <c r="K166">
        <f t="shared" si="24"/>
        <v>0</v>
      </c>
      <c r="L166">
        <f t="shared" si="25"/>
        <v>1</v>
      </c>
      <c r="M166">
        <f t="shared" si="26"/>
        <v>1</v>
      </c>
      <c r="N166">
        <f t="shared" si="27"/>
        <v>-1</v>
      </c>
      <c r="O166">
        <f t="shared" si="30"/>
        <v>1</v>
      </c>
    </row>
    <row r="167" spans="1:15" x14ac:dyDescent="0.25">
      <c r="A167" s="1">
        <v>2</v>
      </c>
      <c r="B167" s="2">
        <v>41424</v>
      </c>
      <c r="C167" t="s">
        <v>18</v>
      </c>
      <c r="D167" t="s">
        <v>11</v>
      </c>
      <c r="E167">
        <v>0</v>
      </c>
      <c r="F167">
        <v>2</v>
      </c>
      <c r="G167">
        <f t="shared" si="28"/>
        <v>0</v>
      </c>
      <c r="H167">
        <f t="shared" si="29"/>
        <v>4</v>
      </c>
      <c r="I167">
        <v>0</v>
      </c>
      <c r="J167">
        <v>1</v>
      </c>
      <c r="K167">
        <f t="shared" si="24"/>
        <v>0</v>
      </c>
      <c r="L167">
        <f t="shared" si="25"/>
        <v>1</v>
      </c>
      <c r="M167">
        <f t="shared" si="26"/>
        <v>2</v>
      </c>
      <c r="N167">
        <f t="shared" si="27"/>
        <v>-2</v>
      </c>
      <c r="O167">
        <f t="shared" si="30"/>
        <v>4</v>
      </c>
    </row>
    <row r="168" spans="1:15" x14ac:dyDescent="0.25">
      <c r="A168" s="1">
        <v>12</v>
      </c>
      <c r="B168" s="2">
        <v>41494</v>
      </c>
      <c r="C168" t="s">
        <v>18</v>
      </c>
      <c r="D168" t="s">
        <v>12</v>
      </c>
      <c r="E168">
        <v>1</v>
      </c>
      <c r="F168">
        <v>1</v>
      </c>
      <c r="G168">
        <f t="shared" si="28"/>
        <v>1</v>
      </c>
      <c r="H168">
        <f t="shared" si="29"/>
        <v>1</v>
      </c>
      <c r="I168">
        <v>0</v>
      </c>
      <c r="J168">
        <v>0</v>
      </c>
      <c r="K168">
        <f t="shared" si="24"/>
        <v>1</v>
      </c>
      <c r="L168">
        <f t="shared" si="25"/>
        <v>1</v>
      </c>
      <c r="M168">
        <f t="shared" si="26"/>
        <v>2</v>
      </c>
      <c r="N168">
        <f t="shared" si="27"/>
        <v>0</v>
      </c>
      <c r="O168">
        <f t="shared" si="30"/>
        <v>0</v>
      </c>
    </row>
    <row r="169" spans="1:15" x14ac:dyDescent="0.25">
      <c r="A169" s="1">
        <v>20</v>
      </c>
      <c r="B169" s="2">
        <v>41530</v>
      </c>
      <c r="C169" t="s">
        <v>18</v>
      </c>
      <c r="D169" t="s">
        <v>9</v>
      </c>
      <c r="E169">
        <v>2</v>
      </c>
      <c r="F169">
        <v>1</v>
      </c>
      <c r="G169">
        <f t="shared" si="28"/>
        <v>4</v>
      </c>
      <c r="H169">
        <f t="shared" si="29"/>
        <v>1</v>
      </c>
      <c r="I169">
        <v>1</v>
      </c>
      <c r="J169">
        <v>0</v>
      </c>
      <c r="K169">
        <f t="shared" si="24"/>
        <v>1</v>
      </c>
      <c r="L169">
        <f t="shared" si="25"/>
        <v>1</v>
      </c>
      <c r="M169">
        <f t="shared" si="26"/>
        <v>3</v>
      </c>
      <c r="N169">
        <f t="shared" si="27"/>
        <v>1</v>
      </c>
      <c r="O169">
        <f t="shared" si="30"/>
        <v>1</v>
      </c>
    </row>
    <row r="170" spans="1:15" x14ac:dyDescent="0.25">
      <c r="A170" s="1">
        <v>15</v>
      </c>
      <c r="B170" s="2">
        <v>41504</v>
      </c>
      <c r="C170" t="s">
        <v>18</v>
      </c>
      <c r="D170" t="s">
        <v>21</v>
      </c>
      <c r="E170">
        <v>0</v>
      </c>
      <c r="F170">
        <v>0</v>
      </c>
      <c r="G170">
        <f t="shared" si="28"/>
        <v>0</v>
      </c>
      <c r="H170">
        <f t="shared" si="29"/>
        <v>0</v>
      </c>
      <c r="I170">
        <v>0</v>
      </c>
      <c r="J170">
        <v>0</v>
      </c>
      <c r="K170">
        <f t="shared" si="24"/>
        <v>0</v>
      </c>
      <c r="L170">
        <f t="shared" si="25"/>
        <v>0</v>
      </c>
      <c r="M170">
        <f t="shared" si="26"/>
        <v>0</v>
      </c>
      <c r="N170">
        <f t="shared" si="27"/>
        <v>0</v>
      </c>
      <c r="O170">
        <f t="shared" si="30"/>
        <v>0</v>
      </c>
    </row>
    <row r="171" spans="1:15" x14ac:dyDescent="0.25">
      <c r="A171" s="1">
        <v>26</v>
      </c>
      <c r="B171" s="2">
        <v>41553</v>
      </c>
      <c r="C171" t="s">
        <v>18</v>
      </c>
      <c r="D171" t="s">
        <v>3</v>
      </c>
      <c r="E171">
        <v>1</v>
      </c>
      <c r="F171">
        <v>1</v>
      </c>
      <c r="G171">
        <f t="shared" si="28"/>
        <v>1</v>
      </c>
      <c r="H171">
        <f t="shared" si="29"/>
        <v>1</v>
      </c>
      <c r="I171">
        <v>1</v>
      </c>
      <c r="J171">
        <v>0</v>
      </c>
      <c r="K171">
        <f t="shared" si="24"/>
        <v>0</v>
      </c>
      <c r="L171">
        <f t="shared" si="25"/>
        <v>1</v>
      </c>
      <c r="M171">
        <f t="shared" si="26"/>
        <v>2</v>
      </c>
      <c r="N171">
        <f t="shared" si="27"/>
        <v>0</v>
      </c>
      <c r="O171">
        <f t="shared" si="30"/>
        <v>0</v>
      </c>
    </row>
    <row r="172" spans="1:15" x14ac:dyDescent="0.25">
      <c r="A172" s="1">
        <v>18</v>
      </c>
      <c r="B172" s="2">
        <v>41521</v>
      </c>
      <c r="C172" t="s">
        <v>18</v>
      </c>
      <c r="D172" t="s">
        <v>1</v>
      </c>
      <c r="E172">
        <v>2</v>
      </c>
      <c r="F172">
        <v>1</v>
      </c>
      <c r="G172">
        <f t="shared" si="28"/>
        <v>4</v>
      </c>
      <c r="H172">
        <f t="shared" si="29"/>
        <v>1</v>
      </c>
      <c r="I172">
        <v>2</v>
      </c>
      <c r="J172">
        <v>0</v>
      </c>
      <c r="K172">
        <f t="shared" si="24"/>
        <v>0</v>
      </c>
      <c r="L172">
        <f t="shared" si="25"/>
        <v>1</v>
      </c>
      <c r="M172">
        <f t="shared" si="26"/>
        <v>3</v>
      </c>
      <c r="N172">
        <f t="shared" si="27"/>
        <v>1</v>
      </c>
      <c r="O172">
        <f t="shared" si="30"/>
        <v>1</v>
      </c>
    </row>
    <row r="173" spans="1:15" x14ac:dyDescent="0.25">
      <c r="A173" s="1">
        <v>37</v>
      </c>
      <c r="B173" s="2">
        <v>41608</v>
      </c>
      <c r="C173" t="s">
        <v>5</v>
      </c>
      <c r="D173" t="s">
        <v>0</v>
      </c>
      <c r="E173">
        <v>2</v>
      </c>
      <c r="F173">
        <v>2</v>
      </c>
      <c r="G173">
        <f t="shared" si="28"/>
        <v>4</v>
      </c>
      <c r="H173">
        <f t="shared" si="29"/>
        <v>4</v>
      </c>
      <c r="I173">
        <v>1</v>
      </c>
      <c r="J173">
        <v>1</v>
      </c>
      <c r="K173">
        <f t="shared" si="24"/>
        <v>1</v>
      </c>
      <c r="L173">
        <f t="shared" si="25"/>
        <v>1</v>
      </c>
      <c r="M173">
        <f t="shared" si="26"/>
        <v>4</v>
      </c>
      <c r="N173">
        <f t="shared" si="27"/>
        <v>0</v>
      </c>
      <c r="O173">
        <f t="shared" si="30"/>
        <v>0</v>
      </c>
    </row>
    <row r="174" spans="1:15" x14ac:dyDescent="0.25">
      <c r="A174" s="1">
        <v>1</v>
      </c>
      <c r="B174" s="2">
        <v>41420</v>
      </c>
      <c r="C174" t="s">
        <v>5</v>
      </c>
      <c r="D174" t="s">
        <v>2</v>
      </c>
      <c r="E174">
        <v>2</v>
      </c>
      <c r="F174">
        <v>1</v>
      </c>
      <c r="G174">
        <f t="shared" si="28"/>
        <v>4</v>
      </c>
      <c r="H174">
        <f t="shared" si="29"/>
        <v>1</v>
      </c>
      <c r="I174">
        <v>1</v>
      </c>
      <c r="J174">
        <v>1</v>
      </c>
      <c r="K174">
        <f t="shared" si="24"/>
        <v>1</v>
      </c>
      <c r="L174">
        <f t="shared" si="25"/>
        <v>0</v>
      </c>
      <c r="M174">
        <f t="shared" si="26"/>
        <v>3</v>
      </c>
      <c r="N174">
        <f t="shared" si="27"/>
        <v>1</v>
      </c>
      <c r="O174">
        <f t="shared" si="30"/>
        <v>1</v>
      </c>
    </row>
    <row r="175" spans="1:15" x14ac:dyDescent="0.25">
      <c r="A175" s="1">
        <v>19</v>
      </c>
      <c r="B175" s="2">
        <v>41524</v>
      </c>
      <c r="C175" t="s">
        <v>5</v>
      </c>
      <c r="D175" t="s">
        <v>4</v>
      </c>
      <c r="E175">
        <v>1</v>
      </c>
      <c r="F175">
        <v>0</v>
      </c>
      <c r="G175">
        <f t="shared" si="28"/>
        <v>1</v>
      </c>
      <c r="H175">
        <f t="shared" si="29"/>
        <v>0</v>
      </c>
      <c r="I175">
        <v>0</v>
      </c>
      <c r="J175">
        <v>0</v>
      </c>
      <c r="K175">
        <f t="shared" si="24"/>
        <v>1</v>
      </c>
      <c r="L175">
        <f t="shared" si="25"/>
        <v>0</v>
      </c>
      <c r="M175">
        <f t="shared" si="26"/>
        <v>1</v>
      </c>
      <c r="N175">
        <f t="shared" si="27"/>
        <v>1</v>
      </c>
      <c r="O175">
        <f t="shared" si="30"/>
        <v>1</v>
      </c>
    </row>
    <row r="176" spans="1:15" x14ac:dyDescent="0.25">
      <c r="A176" s="1">
        <v>25</v>
      </c>
      <c r="B176" s="2">
        <v>41550</v>
      </c>
      <c r="C176" t="s">
        <v>5</v>
      </c>
      <c r="D176" t="s">
        <v>6</v>
      </c>
      <c r="E176">
        <v>1</v>
      </c>
      <c r="F176">
        <v>1</v>
      </c>
      <c r="G176">
        <f t="shared" si="28"/>
        <v>1</v>
      </c>
      <c r="H176">
        <f t="shared" si="29"/>
        <v>1</v>
      </c>
      <c r="I176">
        <v>1</v>
      </c>
      <c r="J176">
        <v>1</v>
      </c>
      <c r="K176">
        <f t="shared" si="24"/>
        <v>0</v>
      </c>
      <c r="L176">
        <f t="shared" si="25"/>
        <v>0</v>
      </c>
      <c r="M176">
        <f t="shared" si="26"/>
        <v>2</v>
      </c>
      <c r="N176">
        <f t="shared" si="27"/>
        <v>0</v>
      </c>
      <c r="O176">
        <f t="shared" si="30"/>
        <v>0</v>
      </c>
    </row>
    <row r="177" spans="1:15" x14ac:dyDescent="0.25">
      <c r="A177" s="1">
        <v>14</v>
      </c>
      <c r="B177" s="2">
        <v>41501</v>
      </c>
      <c r="C177" t="s">
        <v>5</v>
      </c>
      <c r="D177" t="s">
        <v>17</v>
      </c>
      <c r="E177">
        <v>0</v>
      </c>
      <c r="F177">
        <v>0</v>
      </c>
      <c r="G177">
        <f t="shared" si="28"/>
        <v>0</v>
      </c>
      <c r="H177">
        <f t="shared" si="29"/>
        <v>0</v>
      </c>
      <c r="I177">
        <v>0</v>
      </c>
      <c r="J177">
        <v>0</v>
      </c>
      <c r="K177">
        <f t="shared" si="24"/>
        <v>0</v>
      </c>
      <c r="L177">
        <f t="shared" si="25"/>
        <v>0</v>
      </c>
      <c r="M177">
        <f t="shared" si="26"/>
        <v>0</v>
      </c>
      <c r="N177">
        <f t="shared" si="27"/>
        <v>0</v>
      </c>
      <c r="O177">
        <f t="shared" si="30"/>
        <v>0</v>
      </c>
    </row>
    <row r="178" spans="1:15" x14ac:dyDescent="0.25">
      <c r="A178" s="1">
        <v>23</v>
      </c>
      <c r="B178" s="2">
        <v>41538</v>
      </c>
      <c r="C178" t="s">
        <v>5</v>
      </c>
      <c r="D178" t="s">
        <v>15</v>
      </c>
      <c r="E178">
        <v>1</v>
      </c>
      <c r="F178">
        <v>1</v>
      </c>
      <c r="G178">
        <f t="shared" si="28"/>
        <v>1</v>
      </c>
      <c r="H178">
        <f t="shared" si="29"/>
        <v>1</v>
      </c>
      <c r="I178">
        <v>0</v>
      </c>
      <c r="J178">
        <v>1</v>
      </c>
      <c r="K178">
        <f t="shared" si="24"/>
        <v>1</v>
      </c>
      <c r="L178">
        <f t="shared" si="25"/>
        <v>0</v>
      </c>
      <c r="M178">
        <f t="shared" si="26"/>
        <v>2</v>
      </c>
      <c r="N178">
        <f t="shared" si="27"/>
        <v>0</v>
      </c>
      <c r="O178">
        <f t="shared" si="30"/>
        <v>0</v>
      </c>
    </row>
    <row r="179" spans="1:15" x14ac:dyDescent="0.25">
      <c r="A179" s="1">
        <v>3</v>
      </c>
      <c r="B179" s="2">
        <v>41427</v>
      </c>
      <c r="C179" t="s">
        <v>5</v>
      </c>
      <c r="D179" t="s">
        <v>7</v>
      </c>
      <c r="E179">
        <v>3</v>
      </c>
      <c r="F179">
        <v>0</v>
      </c>
      <c r="G179">
        <f t="shared" si="28"/>
        <v>9</v>
      </c>
      <c r="H179">
        <f t="shared" si="29"/>
        <v>0</v>
      </c>
      <c r="I179">
        <v>2</v>
      </c>
      <c r="J179">
        <v>0</v>
      </c>
      <c r="K179">
        <f t="shared" si="24"/>
        <v>1</v>
      </c>
      <c r="L179">
        <f t="shared" si="25"/>
        <v>0</v>
      </c>
      <c r="M179">
        <f t="shared" si="26"/>
        <v>3</v>
      </c>
      <c r="N179">
        <f t="shared" si="27"/>
        <v>3</v>
      </c>
      <c r="O179">
        <f t="shared" si="30"/>
        <v>9</v>
      </c>
    </row>
    <row r="180" spans="1:15" x14ac:dyDescent="0.25">
      <c r="A180" s="1">
        <v>10</v>
      </c>
      <c r="B180" s="2">
        <v>41486</v>
      </c>
      <c r="C180" t="s">
        <v>5</v>
      </c>
      <c r="D180" t="s">
        <v>19</v>
      </c>
      <c r="E180">
        <v>1</v>
      </c>
      <c r="F180">
        <v>0</v>
      </c>
      <c r="G180">
        <f t="shared" si="28"/>
        <v>1</v>
      </c>
      <c r="H180">
        <f t="shared" si="29"/>
        <v>0</v>
      </c>
      <c r="I180">
        <v>0</v>
      </c>
      <c r="J180">
        <v>0</v>
      </c>
      <c r="K180">
        <f t="shared" si="24"/>
        <v>1</v>
      </c>
      <c r="L180">
        <f t="shared" si="25"/>
        <v>0</v>
      </c>
      <c r="M180">
        <f t="shared" si="26"/>
        <v>1</v>
      </c>
      <c r="N180">
        <f t="shared" si="27"/>
        <v>1</v>
      </c>
      <c r="O180">
        <f t="shared" si="30"/>
        <v>1</v>
      </c>
    </row>
    <row r="181" spans="1:15" x14ac:dyDescent="0.25">
      <c r="A181" s="1">
        <v>13</v>
      </c>
      <c r="B181" s="2">
        <v>41497</v>
      </c>
      <c r="C181" t="s">
        <v>5</v>
      </c>
      <c r="D181" t="s">
        <v>18</v>
      </c>
      <c r="E181">
        <v>2</v>
      </c>
      <c r="F181">
        <v>3</v>
      </c>
      <c r="G181">
        <f t="shared" si="28"/>
        <v>4</v>
      </c>
      <c r="H181">
        <f t="shared" si="29"/>
        <v>9</v>
      </c>
      <c r="I181">
        <v>1</v>
      </c>
      <c r="J181">
        <v>2</v>
      </c>
      <c r="K181">
        <f t="shared" si="24"/>
        <v>1</v>
      </c>
      <c r="L181">
        <f t="shared" si="25"/>
        <v>1</v>
      </c>
      <c r="M181">
        <f t="shared" si="26"/>
        <v>5</v>
      </c>
      <c r="N181">
        <f t="shared" si="27"/>
        <v>-1</v>
      </c>
      <c r="O181">
        <f t="shared" si="30"/>
        <v>1</v>
      </c>
    </row>
    <row r="182" spans="1:15" x14ac:dyDescent="0.25">
      <c r="A182" s="1">
        <v>5</v>
      </c>
      <c r="B182" s="2">
        <v>41434</v>
      </c>
      <c r="C182" t="s">
        <v>5</v>
      </c>
      <c r="D182" t="s">
        <v>8</v>
      </c>
      <c r="E182">
        <v>2</v>
      </c>
      <c r="F182">
        <v>1</v>
      </c>
      <c r="G182">
        <f t="shared" si="28"/>
        <v>4</v>
      </c>
      <c r="H182">
        <f t="shared" si="29"/>
        <v>1</v>
      </c>
      <c r="I182">
        <v>0</v>
      </c>
      <c r="J182">
        <v>0</v>
      </c>
      <c r="K182">
        <f t="shared" si="24"/>
        <v>2</v>
      </c>
      <c r="L182">
        <f t="shared" si="25"/>
        <v>1</v>
      </c>
      <c r="M182">
        <f t="shared" si="26"/>
        <v>3</v>
      </c>
      <c r="N182">
        <f t="shared" si="27"/>
        <v>1</v>
      </c>
      <c r="O182">
        <f t="shared" si="30"/>
        <v>1</v>
      </c>
    </row>
    <row r="183" spans="1:15" x14ac:dyDescent="0.25">
      <c r="A183" s="1">
        <v>28</v>
      </c>
      <c r="B183" s="2">
        <v>41559</v>
      </c>
      <c r="C183" t="s">
        <v>5</v>
      </c>
      <c r="D183" t="s">
        <v>13</v>
      </c>
      <c r="E183">
        <v>1</v>
      </c>
      <c r="F183">
        <v>1</v>
      </c>
      <c r="G183">
        <f t="shared" si="28"/>
        <v>1</v>
      </c>
      <c r="H183">
        <f t="shared" si="29"/>
        <v>1</v>
      </c>
      <c r="I183">
        <v>0</v>
      </c>
      <c r="J183">
        <v>1</v>
      </c>
      <c r="K183">
        <f t="shared" si="24"/>
        <v>1</v>
      </c>
      <c r="L183">
        <f t="shared" si="25"/>
        <v>0</v>
      </c>
      <c r="M183">
        <f t="shared" si="26"/>
        <v>2</v>
      </c>
      <c r="N183">
        <f t="shared" si="27"/>
        <v>0</v>
      </c>
      <c r="O183">
        <f t="shared" si="30"/>
        <v>0</v>
      </c>
    </row>
    <row r="184" spans="1:15" x14ac:dyDescent="0.25">
      <c r="A184" s="1">
        <v>7</v>
      </c>
      <c r="B184" s="2">
        <v>41468</v>
      </c>
      <c r="C184" t="s">
        <v>5</v>
      </c>
      <c r="D184" t="s">
        <v>10</v>
      </c>
      <c r="E184">
        <v>2</v>
      </c>
      <c r="F184">
        <v>3</v>
      </c>
      <c r="G184">
        <f t="shared" si="28"/>
        <v>4</v>
      </c>
      <c r="H184">
        <f t="shared" si="29"/>
        <v>9</v>
      </c>
      <c r="I184">
        <v>1</v>
      </c>
      <c r="J184">
        <v>3</v>
      </c>
      <c r="K184">
        <f t="shared" si="24"/>
        <v>1</v>
      </c>
      <c r="L184">
        <f t="shared" si="25"/>
        <v>0</v>
      </c>
      <c r="M184">
        <f t="shared" si="26"/>
        <v>5</v>
      </c>
      <c r="N184">
        <f t="shared" si="27"/>
        <v>-1</v>
      </c>
      <c r="O184">
        <f t="shared" si="30"/>
        <v>1</v>
      </c>
    </row>
    <row r="185" spans="1:15" x14ac:dyDescent="0.25">
      <c r="A185" s="1">
        <v>34</v>
      </c>
      <c r="B185" s="2">
        <v>41592</v>
      </c>
      <c r="C185" t="s">
        <v>5</v>
      </c>
      <c r="D185" t="s">
        <v>16</v>
      </c>
      <c r="E185">
        <v>2</v>
      </c>
      <c r="F185">
        <v>0</v>
      </c>
      <c r="G185">
        <f t="shared" si="28"/>
        <v>4</v>
      </c>
      <c r="H185">
        <f t="shared" si="29"/>
        <v>0</v>
      </c>
      <c r="I185">
        <v>1</v>
      </c>
      <c r="J185">
        <v>0</v>
      </c>
      <c r="K185">
        <f t="shared" si="24"/>
        <v>1</v>
      </c>
      <c r="L185">
        <f t="shared" si="25"/>
        <v>0</v>
      </c>
      <c r="M185">
        <f t="shared" si="26"/>
        <v>2</v>
      </c>
      <c r="N185">
        <f t="shared" si="27"/>
        <v>2</v>
      </c>
      <c r="O185">
        <f t="shared" si="30"/>
        <v>4</v>
      </c>
    </row>
    <row r="186" spans="1:15" x14ac:dyDescent="0.25">
      <c r="A186" s="1">
        <v>30</v>
      </c>
      <c r="B186" s="2">
        <v>41566</v>
      </c>
      <c r="C186" t="s">
        <v>5</v>
      </c>
      <c r="D186" t="s">
        <v>11</v>
      </c>
      <c r="E186">
        <v>1</v>
      </c>
      <c r="F186">
        <v>1</v>
      </c>
      <c r="G186">
        <f t="shared" si="28"/>
        <v>1</v>
      </c>
      <c r="H186">
        <f t="shared" si="29"/>
        <v>1</v>
      </c>
      <c r="I186">
        <v>0</v>
      </c>
      <c r="J186">
        <v>0</v>
      </c>
      <c r="K186">
        <f t="shared" si="24"/>
        <v>1</v>
      </c>
      <c r="L186">
        <f t="shared" si="25"/>
        <v>1</v>
      </c>
      <c r="M186">
        <f t="shared" si="26"/>
        <v>2</v>
      </c>
      <c r="N186">
        <f t="shared" si="27"/>
        <v>0</v>
      </c>
      <c r="O186">
        <f t="shared" si="30"/>
        <v>0</v>
      </c>
    </row>
    <row r="187" spans="1:15" x14ac:dyDescent="0.25">
      <c r="A187" s="1">
        <v>21</v>
      </c>
      <c r="B187" s="2">
        <v>41532</v>
      </c>
      <c r="C187" t="s">
        <v>5</v>
      </c>
      <c r="D187" t="s">
        <v>12</v>
      </c>
      <c r="E187">
        <v>2</v>
      </c>
      <c r="F187">
        <v>1</v>
      </c>
      <c r="G187">
        <f t="shared" si="28"/>
        <v>4</v>
      </c>
      <c r="H187">
        <f t="shared" si="29"/>
        <v>1</v>
      </c>
      <c r="I187">
        <v>0</v>
      </c>
      <c r="J187">
        <v>1</v>
      </c>
      <c r="K187">
        <f t="shared" si="24"/>
        <v>2</v>
      </c>
      <c r="L187">
        <f t="shared" si="25"/>
        <v>0</v>
      </c>
      <c r="M187">
        <f t="shared" si="26"/>
        <v>3</v>
      </c>
      <c r="N187">
        <f t="shared" si="27"/>
        <v>1</v>
      </c>
      <c r="O187">
        <f t="shared" si="30"/>
        <v>1</v>
      </c>
    </row>
    <row r="188" spans="1:15" x14ac:dyDescent="0.25">
      <c r="A188" s="1">
        <v>17</v>
      </c>
      <c r="B188" s="2">
        <v>41518</v>
      </c>
      <c r="C188" t="s">
        <v>5</v>
      </c>
      <c r="D188" t="s">
        <v>9</v>
      </c>
      <c r="E188">
        <v>0</v>
      </c>
      <c r="F188">
        <v>2</v>
      </c>
      <c r="G188">
        <f t="shared" si="28"/>
        <v>0</v>
      </c>
      <c r="H188">
        <f t="shared" si="29"/>
        <v>4</v>
      </c>
      <c r="I188">
        <v>0</v>
      </c>
      <c r="J188">
        <v>2</v>
      </c>
      <c r="K188">
        <f t="shared" si="24"/>
        <v>0</v>
      </c>
      <c r="L188">
        <f t="shared" si="25"/>
        <v>0</v>
      </c>
      <c r="M188">
        <f t="shared" si="26"/>
        <v>2</v>
      </c>
      <c r="N188">
        <f t="shared" si="27"/>
        <v>-2</v>
      </c>
      <c r="O188">
        <f t="shared" si="30"/>
        <v>4</v>
      </c>
    </row>
    <row r="189" spans="1:15" x14ac:dyDescent="0.25">
      <c r="A189" s="1">
        <v>35</v>
      </c>
      <c r="B189" s="2">
        <v>41595</v>
      </c>
      <c r="C189" t="s">
        <v>5</v>
      </c>
      <c r="D189" t="s">
        <v>21</v>
      </c>
      <c r="E189">
        <v>2</v>
      </c>
      <c r="F189">
        <v>1</v>
      </c>
      <c r="G189">
        <f t="shared" si="28"/>
        <v>4</v>
      </c>
      <c r="H189">
        <f t="shared" si="29"/>
        <v>1</v>
      </c>
      <c r="I189">
        <v>1</v>
      </c>
      <c r="J189">
        <v>1</v>
      </c>
      <c r="K189">
        <f t="shared" si="24"/>
        <v>1</v>
      </c>
      <c r="L189">
        <f t="shared" si="25"/>
        <v>0</v>
      </c>
      <c r="M189">
        <f t="shared" si="26"/>
        <v>3</v>
      </c>
      <c r="N189">
        <f t="shared" si="27"/>
        <v>1</v>
      </c>
      <c r="O189">
        <f t="shared" si="30"/>
        <v>1</v>
      </c>
    </row>
    <row r="190" spans="1:15" x14ac:dyDescent="0.25">
      <c r="A190" s="1">
        <v>8</v>
      </c>
      <c r="B190" s="2">
        <v>41476</v>
      </c>
      <c r="C190" t="s">
        <v>5</v>
      </c>
      <c r="D190" t="s">
        <v>3</v>
      </c>
      <c r="E190">
        <v>1</v>
      </c>
      <c r="F190">
        <v>3</v>
      </c>
      <c r="G190">
        <f t="shared" si="28"/>
        <v>1</v>
      </c>
      <c r="H190">
        <f t="shared" si="29"/>
        <v>9</v>
      </c>
      <c r="I190">
        <v>0</v>
      </c>
      <c r="J190">
        <v>1</v>
      </c>
      <c r="K190">
        <f t="shared" si="24"/>
        <v>1</v>
      </c>
      <c r="L190">
        <f t="shared" si="25"/>
        <v>2</v>
      </c>
      <c r="M190">
        <f t="shared" si="26"/>
        <v>4</v>
      </c>
      <c r="N190">
        <f t="shared" si="27"/>
        <v>-2</v>
      </c>
      <c r="O190">
        <f t="shared" si="30"/>
        <v>4</v>
      </c>
    </row>
    <row r="191" spans="1:15" x14ac:dyDescent="0.25">
      <c r="A191" s="1">
        <v>31</v>
      </c>
      <c r="B191" s="2">
        <v>41574</v>
      </c>
      <c r="C191" t="s">
        <v>5</v>
      </c>
      <c r="D191" t="s">
        <v>1</v>
      </c>
      <c r="E191">
        <v>2</v>
      </c>
      <c r="F191">
        <v>3</v>
      </c>
      <c r="G191">
        <f t="shared" si="28"/>
        <v>4</v>
      </c>
      <c r="H191">
        <f t="shared" si="29"/>
        <v>9</v>
      </c>
      <c r="I191">
        <v>1</v>
      </c>
      <c r="J191">
        <v>1</v>
      </c>
      <c r="K191">
        <f t="shared" si="24"/>
        <v>1</v>
      </c>
      <c r="L191">
        <f t="shared" si="25"/>
        <v>2</v>
      </c>
      <c r="M191">
        <f t="shared" si="26"/>
        <v>5</v>
      </c>
      <c r="N191">
        <f t="shared" si="27"/>
        <v>-1</v>
      </c>
      <c r="O191">
        <f t="shared" si="30"/>
        <v>1</v>
      </c>
    </row>
    <row r="192" spans="1:15" x14ac:dyDescent="0.25">
      <c r="A192" s="1">
        <v>17</v>
      </c>
      <c r="B192" s="2">
        <v>41517</v>
      </c>
      <c r="C192" t="s">
        <v>8</v>
      </c>
      <c r="D192" t="s">
        <v>0</v>
      </c>
      <c r="E192">
        <v>0</v>
      </c>
      <c r="F192">
        <v>0</v>
      </c>
      <c r="G192">
        <f t="shared" si="28"/>
        <v>0</v>
      </c>
      <c r="H192">
        <f t="shared" si="29"/>
        <v>0</v>
      </c>
      <c r="I192">
        <v>0</v>
      </c>
      <c r="J192">
        <v>0</v>
      </c>
      <c r="K192">
        <f t="shared" si="24"/>
        <v>0</v>
      </c>
      <c r="L192">
        <f t="shared" si="25"/>
        <v>0</v>
      </c>
      <c r="M192">
        <f t="shared" si="26"/>
        <v>0</v>
      </c>
      <c r="N192">
        <f t="shared" si="27"/>
        <v>0</v>
      </c>
      <c r="O192">
        <f t="shared" si="30"/>
        <v>0</v>
      </c>
    </row>
    <row r="193" spans="1:15" x14ac:dyDescent="0.25">
      <c r="A193" s="1">
        <v>30</v>
      </c>
      <c r="B193" s="2">
        <v>41567</v>
      </c>
      <c r="C193" t="s">
        <v>8</v>
      </c>
      <c r="D193" t="s">
        <v>2</v>
      </c>
      <c r="E193">
        <v>3</v>
      </c>
      <c r="F193">
        <v>0</v>
      </c>
      <c r="G193">
        <f t="shared" si="28"/>
        <v>9</v>
      </c>
      <c r="H193">
        <f t="shared" si="29"/>
        <v>0</v>
      </c>
      <c r="I193">
        <v>2</v>
      </c>
      <c r="J193">
        <v>0</v>
      </c>
      <c r="K193">
        <f t="shared" si="24"/>
        <v>1</v>
      </c>
      <c r="L193">
        <f t="shared" si="25"/>
        <v>0</v>
      </c>
      <c r="M193">
        <f t="shared" si="26"/>
        <v>3</v>
      </c>
      <c r="N193">
        <f t="shared" si="27"/>
        <v>3</v>
      </c>
      <c r="O193">
        <f t="shared" si="30"/>
        <v>9</v>
      </c>
    </row>
    <row r="194" spans="1:15" x14ac:dyDescent="0.25">
      <c r="A194" s="1">
        <v>28</v>
      </c>
      <c r="B194" s="2">
        <v>41560</v>
      </c>
      <c r="C194" t="s">
        <v>8</v>
      </c>
      <c r="D194" t="s">
        <v>4</v>
      </c>
      <c r="E194">
        <v>3</v>
      </c>
      <c r="F194">
        <v>1</v>
      </c>
      <c r="G194">
        <f t="shared" si="28"/>
        <v>9</v>
      </c>
      <c r="H194">
        <f t="shared" si="29"/>
        <v>1</v>
      </c>
      <c r="I194">
        <v>3</v>
      </c>
      <c r="J194">
        <v>0</v>
      </c>
      <c r="K194">
        <f t="shared" ref="K194:K257" si="31">E194-I194</f>
        <v>0</v>
      </c>
      <c r="L194">
        <f t="shared" ref="L194:L257" si="32">F194-J194</f>
        <v>1</v>
      </c>
      <c r="M194">
        <f t="shared" ref="M194:M257" si="33">E194+F194</f>
        <v>4</v>
      </c>
      <c r="N194">
        <f t="shared" ref="N194:N257" si="34">E194-F194</f>
        <v>2</v>
      </c>
      <c r="O194">
        <f t="shared" si="30"/>
        <v>4</v>
      </c>
    </row>
    <row r="195" spans="1:15" x14ac:dyDescent="0.25">
      <c r="A195" s="1">
        <v>32</v>
      </c>
      <c r="B195" s="2">
        <v>41581</v>
      </c>
      <c r="C195" t="s">
        <v>8</v>
      </c>
      <c r="D195" t="s">
        <v>6</v>
      </c>
      <c r="E195">
        <v>1</v>
      </c>
      <c r="F195">
        <v>0</v>
      </c>
      <c r="G195">
        <f t="shared" ref="G195:G258" si="35">E195^2</f>
        <v>1</v>
      </c>
      <c r="H195">
        <f t="shared" ref="H195:H258" si="36">F195^2</f>
        <v>0</v>
      </c>
      <c r="I195">
        <v>0</v>
      </c>
      <c r="J195">
        <v>0</v>
      </c>
      <c r="K195">
        <f t="shared" si="31"/>
        <v>1</v>
      </c>
      <c r="L195">
        <f t="shared" si="32"/>
        <v>0</v>
      </c>
      <c r="M195">
        <f t="shared" si="33"/>
        <v>1</v>
      </c>
      <c r="N195">
        <f t="shared" si="34"/>
        <v>1</v>
      </c>
      <c r="O195">
        <f t="shared" ref="O195:O258" si="37">N195^2</f>
        <v>1</v>
      </c>
    </row>
    <row r="196" spans="1:15" x14ac:dyDescent="0.25">
      <c r="A196" s="1">
        <v>2</v>
      </c>
      <c r="B196" s="2">
        <v>41424</v>
      </c>
      <c r="C196" t="s">
        <v>8</v>
      </c>
      <c r="D196" t="s">
        <v>17</v>
      </c>
      <c r="E196">
        <v>1</v>
      </c>
      <c r="F196">
        <v>1</v>
      </c>
      <c r="G196">
        <f t="shared" si="35"/>
        <v>1</v>
      </c>
      <c r="H196">
        <f t="shared" si="36"/>
        <v>1</v>
      </c>
      <c r="I196">
        <v>1</v>
      </c>
      <c r="J196">
        <v>0</v>
      </c>
      <c r="K196">
        <f t="shared" si="31"/>
        <v>0</v>
      </c>
      <c r="L196">
        <f t="shared" si="32"/>
        <v>1</v>
      </c>
      <c r="M196">
        <f t="shared" si="33"/>
        <v>2</v>
      </c>
      <c r="N196">
        <f t="shared" si="34"/>
        <v>0</v>
      </c>
      <c r="O196">
        <f t="shared" si="37"/>
        <v>0</v>
      </c>
    </row>
    <row r="197" spans="1:15" x14ac:dyDescent="0.25">
      <c r="A197" s="1">
        <v>3</v>
      </c>
      <c r="B197" s="2">
        <v>41426</v>
      </c>
      <c r="C197" t="s">
        <v>8</v>
      </c>
      <c r="D197" t="s">
        <v>15</v>
      </c>
      <c r="E197">
        <v>1</v>
      </c>
      <c r="F197">
        <v>1</v>
      </c>
      <c r="G197">
        <f t="shared" si="35"/>
        <v>1</v>
      </c>
      <c r="H197">
        <f t="shared" si="36"/>
        <v>1</v>
      </c>
      <c r="I197">
        <v>0</v>
      </c>
      <c r="J197">
        <v>1</v>
      </c>
      <c r="K197">
        <f t="shared" si="31"/>
        <v>1</v>
      </c>
      <c r="L197">
        <f t="shared" si="32"/>
        <v>0</v>
      </c>
      <c r="M197">
        <f t="shared" si="33"/>
        <v>2</v>
      </c>
      <c r="N197">
        <f t="shared" si="34"/>
        <v>0</v>
      </c>
      <c r="O197">
        <f t="shared" si="37"/>
        <v>0</v>
      </c>
    </row>
    <row r="198" spans="1:15" x14ac:dyDescent="0.25">
      <c r="A198" s="1">
        <v>26</v>
      </c>
      <c r="B198" s="2">
        <v>41553</v>
      </c>
      <c r="C198" t="s">
        <v>8</v>
      </c>
      <c r="D198" t="s">
        <v>7</v>
      </c>
      <c r="E198">
        <v>1</v>
      </c>
      <c r="F198">
        <v>1</v>
      </c>
      <c r="G198">
        <f t="shared" si="35"/>
        <v>1</v>
      </c>
      <c r="H198">
        <f t="shared" si="36"/>
        <v>1</v>
      </c>
      <c r="I198">
        <v>1</v>
      </c>
      <c r="J198">
        <v>1</v>
      </c>
      <c r="K198">
        <f t="shared" si="31"/>
        <v>0</v>
      </c>
      <c r="L198">
        <f t="shared" si="32"/>
        <v>0</v>
      </c>
      <c r="M198">
        <f t="shared" si="33"/>
        <v>2</v>
      </c>
      <c r="N198">
        <f t="shared" si="34"/>
        <v>0</v>
      </c>
      <c r="O198">
        <f t="shared" si="37"/>
        <v>0</v>
      </c>
    </row>
    <row r="199" spans="1:15" x14ac:dyDescent="0.25">
      <c r="A199" s="1">
        <v>20</v>
      </c>
      <c r="B199" s="2">
        <v>41529</v>
      </c>
      <c r="C199" t="s">
        <v>8</v>
      </c>
      <c r="D199" t="s">
        <v>19</v>
      </c>
      <c r="E199">
        <v>1</v>
      </c>
      <c r="F199">
        <v>2</v>
      </c>
      <c r="G199">
        <f t="shared" si="35"/>
        <v>1</v>
      </c>
      <c r="H199">
        <f t="shared" si="36"/>
        <v>4</v>
      </c>
      <c r="I199">
        <v>1</v>
      </c>
      <c r="J199">
        <v>1</v>
      </c>
      <c r="K199">
        <f t="shared" si="31"/>
        <v>0</v>
      </c>
      <c r="L199">
        <f t="shared" si="32"/>
        <v>1</v>
      </c>
      <c r="M199">
        <f t="shared" si="33"/>
        <v>3</v>
      </c>
      <c r="N199">
        <f t="shared" si="34"/>
        <v>-1</v>
      </c>
      <c r="O199">
        <f t="shared" si="37"/>
        <v>1</v>
      </c>
    </row>
    <row r="200" spans="1:15" x14ac:dyDescent="0.25">
      <c r="A200" s="1">
        <v>14</v>
      </c>
      <c r="B200" s="2">
        <v>41501</v>
      </c>
      <c r="C200" t="s">
        <v>8</v>
      </c>
      <c r="D200" t="s">
        <v>18</v>
      </c>
      <c r="E200">
        <v>1</v>
      </c>
      <c r="F200">
        <v>1</v>
      </c>
      <c r="G200">
        <f t="shared" si="35"/>
        <v>1</v>
      </c>
      <c r="H200">
        <f t="shared" si="36"/>
        <v>1</v>
      </c>
      <c r="I200">
        <v>1</v>
      </c>
      <c r="J200">
        <v>0</v>
      </c>
      <c r="K200">
        <f t="shared" si="31"/>
        <v>0</v>
      </c>
      <c r="L200">
        <f t="shared" si="32"/>
        <v>1</v>
      </c>
      <c r="M200">
        <f t="shared" si="33"/>
        <v>2</v>
      </c>
      <c r="N200">
        <f t="shared" si="34"/>
        <v>0</v>
      </c>
      <c r="O200">
        <f t="shared" si="37"/>
        <v>0</v>
      </c>
    </row>
    <row r="201" spans="1:15" x14ac:dyDescent="0.25">
      <c r="A201" s="1">
        <v>24</v>
      </c>
      <c r="B201" s="2">
        <v>41545</v>
      </c>
      <c r="C201" t="s">
        <v>8</v>
      </c>
      <c r="D201" t="s">
        <v>5</v>
      </c>
      <c r="E201">
        <v>1</v>
      </c>
      <c r="F201">
        <v>2</v>
      </c>
      <c r="G201">
        <f t="shared" si="35"/>
        <v>1</v>
      </c>
      <c r="H201">
        <f t="shared" si="36"/>
        <v>4</v>
      </c>
      <c r="I201">
        <v>1</v>
      </c>
      <c r="J201">
        <v>0</v>
      </c>
      <c r="K201">
        <f t="shared" si="31"/>
        <v>0</v>
      </c>
      <c r="L201">
        <f t="shared" si="32"/>
        <v>2</v>
      </c>
      <c r="M201">
        <f t="shared" si="33"/>
        <v>3</v>
      </c>
      <c r="N201">
        <f t="shared" si="34"/>
        <v>-1</v>
      </c>
      <c r="O201">
        <f t="shared" si="37"/>
        <v>1</v>
      </c>
    </row>
    <row r="202" spans="1:15" x14ac:dyDescent="0.25">
      <c r="A202" s="1">
        <v>18</v>
      </c>
      <c r="B202" s="2">
        <v>41520</v>
      </c>
      <c r="C202" t="s">
        <v>8</v>
      </c>
      <c r="D202" t="s">
        <v>13</v>
      </c>
      <c r="E202">
        <v>2</v>
      </c>
      <c r="F202">
        <v>0</v>
      </c>
      <c r="G202">
        <f t="shared" si="35"/>
        <v>4</v>
      </c>
      <c r="H202">
        <f t="shared" si="36"/>
        <v>0</v>
      </c>
      <c r="I202">
        <v>1</v>
      </c>
      <c r="J202">
        <v>0</v>
      </c>
      <c r="K202">
        <f t="shared" si="31"/>
        <v>1</v>
      </c>
      <c r="L202">
        <f t="shared" si="32"/>
        <v>0</v>
      </c>
      <c r="M202">
        <f t="shared" si="33"/>
        <v>2</v>
      </c>
      <c r="N202">
        <f t="shared" si="34"/>
        <v>2</v>
      </c>
      <c r="O202">
        <f t="shared" si="37"/>
        <v>4</v>
      </c>
    </row>
    <row r="203" spans="1:15" x14ac:dyDescent="0.25">
      <c r="A203" s="1">
        <v>35</v>
      </c>
      <c r="B203" s="2">
        <v>41595</v>
      </c>
      <c r="C203" t="s">
        <v>8</v>
      </c>
      <c r="D203" t="s">
        <v>10</v>
      </c>
      <c r="E203">
        <v>3</v>
      </c>
      <c r="F203">
        <v>1</v>
      </c>
      <c r="G203">
        <f t="shared" si="35"/>
        <v>9</v>
      </c>
      <c r="H203">
        <f t="shared" si="36"/>
        <v>1</v>
      </c>
      <c r="I203">
        <v>1</v>
      </c>
      <c r="J203">
        <v>1</v>
      </c>
      <c r="K203">
        <f t="shared" si="31"/>
        <v>2</v>
      </c>
      <c r="L203">
        <f t="shared" si="32"/>
        <v>0</v>
      </c>
      <c r="M203">
        <f t="shared" si="33"/>
        <v>4</v>
      </c>
      <c r="N203">
        <f t="shared" si="34"/>
        <v>2</v>
      </c>
      <c r="O203">
        <f t="shared" si="37"/>
        <v>4</v>
      </c>
    </row>
    <row r="204" spans="1:15" x14ac:dyDescent="0.25">
      <c r="A204" s="1">
        <v>12</v>
      </c>
      <c r="B204" s="2">
        <v>41494</v>
      </c>
      <c r="C204" t="s">
        <v>8</v>
      </c>
      <c r="D204" t="s">
        <v>16</v>
      </c>
      <c r="E204">
        <v>2</v>
      </c>
      <c r="F204">
        <v>1</v>
      </c>
      <c r="G204">
        <f t="shared" si="35"/>
        <v>4</v>
      </c>
      <c r="H204">
        <f t="shared" si="36"/>
        <v>1</v>
      </c>
      <c r="I204">
        <v>1</v>
      </c>
      <c r="J204">
        <v>1</v>
      </c>
      <c r="K204">
        <f t="shared" si="31"/>
        <v>1</v>
      </c>
      <c r="L204">
        <f t="shared" si="32"/>
        <v>0</v>
      </c>
      <c r="M204">
        <f t="shared" si="33"/>
        <v>3</v>
      </c>
      <c r="N204">
        <f t="shared" si="34"/>
        <v>1</v>
      </c>
      <c r="O204">
        <f t="shared" si="37"/>
        <v>1</v>
      </c>
    </row>
    <row r="205" spans="1:15" x14ac:dyDescent="0.25">
      <c r="A205" s="1">
        <v>34</v>
      </c>
      <c r="B205" s="2">
        <v>41591</v>
      </c>
      <c r="C205" t="s">
        <v>8</v>
      </c>
      <c r="D205" t="s">
        <v>11</v>
      </c>
      <c r="E205">
        <v>2</v>
      </c>
      <c r="F205">
        <v>0</v>
      </c>
      <c r="G205">
        <f t="shared" si="35"/>
        <v>4</v>
      </c>
      <c r="H205">
        <f t="shared" si="36"/>
        <v>0</v>
      </c>
      <c r="I205">
        <v>2</v>
      </c>
      <c r="J205">
        <v>0</v>
      </c>
      <c r="K205">
        <f t="shared" si="31"/>
        <v>0</v>
      </c>
      <c r="L205">
        <f t="shared" si="32"/>
        <v>0</v>
      </c>
      <c r="M205">
        <f t="shared" si="33"/>
        <v>2</v>
      </c>
      <c r="N205">
        <f t="shared" si="34"/>
        <v>2</v>
      </c>
      <c r="O205">
        <f t="shared" si="37"/>
        <v>4</v>
      </c>
    </row>
    <row r="206" spans="1:15" x14ac:dyDescent="0.25">
      <c r="A206" s="1">
        <v>8</v>
      </c>
      <c r="B206" s="2">
        <v>41476</v>
      </c>
      <c r="C206" t="s">
        <v>8</v>
      </c>
      <c r="D206" t="s">
        <v>12</v>
      </c>
      <c r="E206">
        <v>2</v>
      </c>
      <c r="F206">
        <v>1</v>
      </c>
      <c r="G206">
        <f t="shared" si="35"/>
        <v>4</v>
      </c>
      <c r="H206">
        <f t="shared" si="36"/>
        <v>1</v>
      </c>
      <c r="I206">
        <v>1</v>
      </c>
      <c r="J206">
        <v>1</v>
      </c>
      <c r="K206">
        <f t="shared" si="31"/>
        <v>1</v>
      </c>
      <c r="L206">
        <f t="shared" si="32"/>
        <v>0</v>
      </c>
      <c r="M206">
        <f t="shared" si="33"/>
        <v>3</v>
      </c>
      <c r="N206">
        <f t="shared" si="34"/>
        <v>1</v>
      </c>
      <c r="O206">
        <f t="shared" si="37"/>
        <v>1</v>
      </c>
    </row>
    <row r="207" spans="1:15" x14ac:dyDescent="0.25">
      <c r="A207" s="1">
        <v>38</v>
      </c>
      <c r="B207" s="2">
        <v>41616</v>
      </c>
      <c r="C207" t="s">
        <v>8</v>
      </c>
      <c r="D207" t="s">
        <v>9</v>
      </c>
      <c r="E207">
        <v>0</v>
      </c>
      <c r="F207">
        <v>3</v>
      </c>
      <c r="G207">
        <f t="shared" si="35"/>
        <v>0</v>
      </c>
      <c r="H207">
        <f t="shared" si="36"/>
        <v>9</v>
      </c>
      <c r="I207">
        <v>0</v>
      </c>
      <c r="J207">
        <v>2</v>
      </c>
      <c r="K207">
        <f t="shared" si="31"/>
        <v>0</v>
      </c>
      <c r="L207">
        <f t="shared" si="32"/>
        <v>1</v>
      </c>
      <c r="M207">
        <f t="shared" si="33"/>
        <v>3</v>
      </c>
      <c r="N207">
        <f t="shared" si="34"/>
        <v>-3</v>
      </c>
      <c r="O207">
        <f t="shared" si="37"/>
        <v>9</v>
      </c>
    </row>
    <row r="208" spans="1:15" x14ac:dyDescent="0.25">
      <c r="A208" s="1">
        <v>23</v>
      </c>
      <c r="B208" s="2">
        <v>41539</v>
      </c>
      <c r="C208" t="s">
        <v>8</v>
      </c>
      <c r="D208" t="s">
        <v>21</v>
      </c>
      <c r="E208">
        <v>1</v>
      </c>
      <c r="F208">
        <v>0</v>
      </c>
      <c r="G208">
        <f t="shared" si="35"/>
        <v>1</v>
      </c>
      <c r="H208">
        <f t="shared" si="36"/>
        <v>0</v>
      </c>
      <c r="I208">
        <v>0</v>
      </c>
      <c r="J208">
        <v>0</v>
      </c>
      <c r="K208">
        <f t="shared" si="31"/>
        <v>1</v>
      </c>
      <c r="L208">
        <f t="shared" si="32"/>
        <v>0</v>
      </c>
      <c r="M208">
        <f t="shared" si="33"/>
        <v>1</v>
      </c>
      <c r="N208">
        <f t="shared" si="34"/>
        <v>1</v>
      </c>
      <c r="O208">
        <f t="shared" si="37"/>
        <v>1</v>
      </c>
    </row>
    <row r="209" spans="1:15" x14ac:dyDescent="0.25">
      <c r="A209" s="1">
        <v>10</v>
      </c>
      <c r="B209" s="2">
        <v>41488</v>
      </c>
      <c r="C209" t="s">
        <v>8</v>
      </c>
      <c r="D209" t="s">
        <v>3</v>
      </c>
      <c r="E209">
        <v>1</v>
      </c>
      <c r="F209">
        <v>1</v>
      </c>
      <c r="G209">
        <f t="shared" si="35"/>
        <v>1</v>
      </c>
      <c r="H209">
        <f t="shared" si="36"/>
        <v>1</v>
      </c>
      <c r="I209">
        <v>0</v>
      </c>
      <c r="J209">
        <v>1</v>
      </c>
      <c r="K209">
        <f t="shared" si="31"/>
        <v>1</v>
      </c>
      <c r="L209">
        <f t="shared" si="32"/>
        <v>0</v>
      </c>
      <c r="M209">
        <f t="shared" si="33"/>
        <v>2</v>
      </c>
      <c r="N209">
        <f t="shared" si="34"/>
        <v>0</v>
      </c>
      <c r="O209">
        <f t="shared" si="37"/>
        <v>0</v>
      </c>
    </row>
    <row r="210" spans="1:15" x14ac:dyDescent="0.25">
      <c r="A210" s="1">
        <v>6</v>
      </c>
      <c r="B210" s="2">
        <v>41462</v>
      </c>
      <c r="C210" t="s">
        <v>8</v>
      </c>
      <c r="D210" t="s">
        <v>1</v>
      </c>
      <c r="E210">
        <v>1</v>
      </c>
      <c r="F210">
        <v>0</v>
      </c>
      <c r="G210">
        <f t="shared" si="35"/>
        <v>1</v>
      </c>
      <c r="H210">
        <f t="shared" si="36"/>
        <v>0</v>
      </c>
      <c r="I210">
        <v>0</v>
      </c>
      <c r="J210">
        <v>0</v>
      </c>
      <c r="K210">
        <f t="shared" si="31"/>
        <v>1</v>
      </c>
      <c r="L210">
        <f t="shared" si="32"/>
        <v>0</v>
      </c>
      <c r="M210">
        <f t="shared" si="33"/>
        <v>1</v>
      </c>
      <c r="N210">
        <f t="shared" si="34"/>
        <v>1</v>
      </c>
      <c r="O210">
        <f t="shared" si="37"/>
        <v>1</v>
      </c>
    </row>
    <row r="211" spans="1:15" x14ac:dyDescent="0.25">
      <c r="A211" s="1">
        <v>21</v>
      </c>
      <c r="B211" s="2">
        <v>41532</v>
      </c>
      <c r="C211" t="s">
        <v>13</v>
      </c>
      <c r="D211" t="s">
        <v>0</v>
      </c>
      <c r="E211">
        <v>0</v>
      </c>
      <c r="F211">
        <v>1</v>
      </c>
      <c r="G211">
        <f t="shared" si="35"/>
        <v>0</v>
      </c>
      <c r="H211">
        <f t="shared" si="36"/>
        <v>1</v>
      </c>
      <c r="I211">
        <v>0</v>
      </c>
      <c r="J211">
        <v>0</v>
      </c>
      <c r="K211">
        <f t="shared" si="31"/>
        <v>0</v>
      </c>
      <c r="L211">
        <f t="shared" si="32"/>
        <v>1</v>
      </c>
      <c r="M211">
        <f t="shared" si="33"/>
        <v>1</v>
      </c>
      <c r="N211">
        <f t="shared" si="34"/>
        <v>-1</v>
      </c>
      <c r="O211">
        <f t="shared" si="37"/>
        <v>1</v>
      </c>
    </row>
    <row r="212" spans="1:15" x14ac:dyDescent="0.25">
      <c r="A212" s="1">
        <v>25</v>
      </c>
      <c r="B212" s="2">
        <v>41549</v>
      </c>
      <c r="C212" t="s">
        <v>13</v>
      </c>
      <c r="D212" t="s">
        <v>2</v>
      </c>
      <c r="E212">
        <v>1</v>
      </c>
      <c r="F212">
        <v>0</v>
      </c>
      <c r="G212">
        <f t="shared" si="35"/>
        <v>1</v>
      </c>
      <c r="H212">
        <f t="shared" si="36"/>
        <v>0</v>
      </c>
      <c r="I212">
        <v>1</v>
      </c>
      <c r="J212">
        <v>0</v>
      </c>
      <c r="K212">
        <f t="shared" si="31"/>
        <v>0</v>
      </c>
      <c r="L212">
        <f t="shared" si="32"/>
        <v>0</v>
      </c>
      <c r="M212">
        <f t="shared" si="33"/>
        <v>1</v>
      </c>
      <c r="N212">
        <f t="shared" si="34"/>
        <v>1</v>
      </c>
      <c r="O212">
        <f t="shared" si="37"/>
        <v>1</v>
      </c>
    </row>
    <row r="213" spans="1:15" x14ac:dyDescent="0.25">
      <c r="A213" s="1">
        <v>32</v>
      </c>
      <c r="B213" s="2">
        <v>41581</v>
      </c>
      <c r="C213" t="s">
        <v>13</v>
      </c>
      <c r="D213" t="s">
        <v>4</v>
      </c>
      <c r="E213">
        <v>0</v>
      </c>
      <c r="F213">
        <v>0</v>
      </c>
      <c r="G213">
        <f t="shared" si="35"/>
        <v>0</v>
      </c>
      <c r="H213">
        <f t="shared" si="36"/>
        <v>0</v>
      </c>
      <c r="I213">
        <v>0</v>
      </c>
      <c r="J213">
        <v>0</v>
      </c>
      <c r="K213">
        <f t="shared" si="31"/>
        <v>0</v>
      </c>
      <c r="L213">
        <f t="shared" si="32"/>
        <v>0</v>
      </c>
      <c r="M213">
        <f t="shared" si="33"/>
        <v>0</v>
      </c>
      <c r="N213">
        <f t="shared" si="34"/>
        <v>0</v>
      </c>
      <c r="O213">
        <f t="shared" si="37"/>
        <v>0</v>
      </c>
    </row>
    <row r="214" spans="1:15" x14ac:dyDescent="0.25">
      <c r="A214" s="1">
        <v>7</v>
      </c>
      <c r="B214" s="2">
        <v>41469</v>
      </c>
      <c r="C214" t="s">
        <v>13</v>
      </c>
      <c r="D214" t="s">
        <v>6</v>
      </c>
      <c r="E214">
        <v>2</v>
      </c>
      <c r="F214">
        <v>1</v>
      </c>
      <c r="G214">
        <f t="shared" si="35"/>
        <v>4</v>
      </c>
      <c r="H214">
        <f t="shared" si="36"/>
        <v>1</v>
      </c>
      <c r="I214">
        <v>2</v>
      </c>
      <c r="J214">
        <v>1</v>
      </c>
      <c r="K214">
        <f t="shared" si="31"/>
        <v>0</v>
      </c>
      <c r="L214">
        <f t="shared" si="32"/>
        <v>0</v>
      </c>
      <c r="M214">
        <f t="shared" si="33"/>
        <v>3</v>
      </c>
      <c r="N214">
        <f t="shared" si="34"/>
        <v>1</v>
      </c>
      <c r="O214">
        <f t="shared" si="37"/>
        <v>1</v>
      </c>
    </row>
    <row r="215" spans="1:15" x14ac:dyDescent="0.25">
      <c r="A215" s="1">
        <v>29</v>
      </c>
      <c r="B215" s="2">
        <v>41564</v>
      </c>
      <c r="C215" t="s">
        <v>13</v>
      </c>
      <c r="D215" t="s">
        <v>17</v>
      </c>
      <c r="E215">
        <v>1</v>
      </c>
      <c r="F215">
        <v>0</v>
      </c>
      <c r="G215">
        <f t="shared" si="35"/>
        <v>1</v>
      </c>
      <c r="H215">
        <f t="shared" si="36"/>
        <v>0</v>
      </c>
      <c r="I215">
        <v>0</v>
      </c>
      <c r="J215">
        <v>0</v>
      </c>
      <c r="K215">
        <f t="shared" si="31"/>
        <v>1</v>
      </c>
      <c r="L215">
        <f t="shared" si="32"/>
        <v>0</v>
      </c>
      <c r="M215">
        <f t="shared" si="33"/>
        <v>1</v>
      </c>
      <c r="N215">
        <f t="shared" si="34"/>
        <v>1</v>
      </c>
      <c r="O215">
        <f t="shared" si="37"/>
        <v>1</v>
      </c>
    </row>
    <row r="216" spans="1:15" x14ac:dyDescent="0.25">
      <c r="A216" s="1">
        <v>12</v>
      </c>
      <c r="B216" s="2">
        <v>41495</v>
      </c>
      <c r="C216" t="s">
        <v>13</v>
      </c>
      <c r="D216" t="s">
        <v>15</v>
      </c>
      <c r="E216">
        <v>0</v>
      </c>
      <c r="F216">
        <v>1</v>
      </c>
      <c r="G216">
        <f t="shared" si="35"/>
        <v>0</v>
      </c>
      <c r="H216">
        <f t="shared" si="36"/>
        <v>1</v>
      </c>
      <c r="I216">
        <v>0</v>
      </c>
      <c r="J216">
        <v>1</v>
      </c>
      <c r="K216">
        <f t="shared" si="31"/>
        <v>0</v>
      </c>
      <c r="L216">
        <f t="shared" si="32"/>
        <v>0</v>
      </c>
      <c r="M216">
        <f t="shared" si="33"/>
        <v>1</v>
      </c>
      <c r="N216">
        <f t="shared" si="34"/>
        <v>-1</v>
      </c>
      <c r="O216">
        <f t="shared" si="37"/>
        <v>1</v>
      </c>
    </row>
    <row r="217" spans="1:15" x14ac:dyDescent="0.25">
      <c r="A217" s="1">
        <v>27</v>
      </c>
      <c r="B217" s="2">
        <v>41556</v>
      </c>
      <c r="C217" t="s">
        <v>13</v>
      </c>
      <c r="D217" t="s">
        <v>7</v>
      </c>
      <c r="E217">
        <v>1</v>
      </c>
      <c r="F217">
        <v>2</v>
      </c>
      <c r="G217">
        <f t="shared" si="35"/>
        <v>1</v>
      </c>
      <c r="H217">
        <f t="shared" si="36"/>
        <v>4</v>
      </c>
      <c r="I217">
        <v>0</v>
      </c>
      <c r="J217">
        <v>1</v>
      </c>
      <c r="K217">
        <f t="shared" si="31"/>
        <v>1</v>
      </c>
      <c r="L217">
        <f t="shared" si="32"/>
        <v>1</v>
      </c>
      <c r="M217">
        <f t="shared" si="33"/>
        <v>3</v>
      </c>
      <c r="N217">
        <f t="shared" si="34"/>
        <v>-1</v>
      </c>
      <c r="O217">
        <f t="shared" si="37"/>
        <v>1</v>
      </c>
    </row>
    <row r="218" spans="1:15" x14ac:dyDescent="0.25">
      <c r="A218" s="1">
        <v>14</v>
      </c>
      <c r="B218" s="2">
        <v>41501</v>
      </c>
      <c r="C218" t="s">
        <v>13</v>
      </c>
      <c r="D218" t="s">
        <v>19</v>
      </c>
      <c r="E218">
        <v>3</v>
      </c>
      <c r="F218">
        <v>1</v>
      </c>
      <c r="G218">
        <f t="shared" si="35"/>
        <v>9</v>
      </c>
      <c r="H218">
        <f t="shared" si="36"/>
        <v>1</v>
      </c>
      <c r="I218">
        <v>0</v>
      </c>
      <c r="J218">
        <v>0</v>
      </c>
      <c r="K218">
        <f t="shared" si="31"/>
        <v>3</v>
      </c>
      <c r="L218">
        <f t="shared" si="32"/>
        <v>1</v>
      </c>
      <c r="M218">
        <f t="shared" si="33"/>
        <v>4</v>
      </c>
      <c r="N218">
        <f t="shared" si="34"/>
        <v>2</v>
      </c>
      <c r="O218">
        <f t="shared" si="37"/>
        <v>4</v>
      </c>
    </row>
    <row r="219" spans="1:15" x14ac:dyDescent="0.25">
      <c r="A219" s="1">
        <v>35</v>
      </c>
      <c r="B219" s="2">
        <v>41595</v>
      </c>
      <c r="C219" t="s">
        <v>13</v>
      </c>
      <c r="D219" t="s">
        <v>18</v>
      </c>
      <c r="E219">
        <v>2</v>
      </c>
      <c r="F219">
        <v>1</v>
      </c>
      <c r="G219">
        <f t="shared" si="35"/>
        <v>4</v>
      </c>
      <c r="H219">
        <f t="shared" si="36"/>
        <v>1</v>
      </c>
      <c r="I219">
        <v>0</v>
      </c>
      <c r="J219">
        <v>0</v>
      </c>
      <c r="K219">
        <f t="shared" si="31"/>
        <v>2</v>
      </c>
      <c r="L219">
        <f t="shared" si="32"/>
        <v>1</v>
      </c>
      <c r="M219">
        <f t="shared" si="33"/>
        <v>3</v>
      </c>
      <c r="N219">
        <f t="shared" si="34"/>
        <v>1</v>
      </c>
      <c r="O219">
        <f t="shared" si="37"/>
        <v>1</v>
      </c>
    </row>
    <row r="220" spans="1:15" x14ac:dyDescent="0.25">
      <c r="A220" s="1">
        <v>9</v>
      </c>
      <c r="B220" s="2">
        <v>41483</v>
      </c>
      <c r="C220" t="s">
        <v>13</v>
      </c>
      <c r="D220" t="s">
        <v>5</v>
      </c>
      <c r="E220">
        <v>2</v>
      </c>
      <c r="F220">
        <v>0</v>
      </c>
      <c r="G220">
        <f t="shared" si="35"/>
        <v>4</v>
      </c>
      <c r="H220">
        <f t="shared" si="36"/>
        <v>0</v>
      </c>
      <c r="I220">
        <v>0</v>
      </c>
      <c r="J220">
        <v>0</v>
      </c>
      <c r="K220">
        <f t="shared" si="31"/>
        <v>2</v>
      </c>
      <c r="L220">
        <f t="shared" si="32"/>
        <v>0</v>
      </c>
      <c r="M220">
        <f t="shared" si="33"/>
        <v>2</v>
      </c>
      <c r="N220">
        <f t="shared" si="34"/>
        <v>2</v>
      </c>
      <c r="O220">
        <f t="shared" si="37"/>
        <v>4</v>
      </c>
    </row>
    <row r="221" spans="1:15" x14ac:dyDescent="0.25">
      <c r="A221" s="1">
        <v>37</v>
      </c>
      <c r="B221" s="2">
        <v>41609</v>
      </c>
      <c r="C221" t="s">
        <v>13</v>
      </c>
      <c r="D221" t="s">
        <v>8</v>
      </c>
      <c r="E221">
        <v>1</v>
      </c>
      <c r="F221">
        <v>0</v>
      </c>
      <c r="G221">
        <f t="shared" si="35"/>
        <v>1</v>
      </c>
      <c r="H221">
        <f t="shared" si="36"/>
        <v>0</v>
      </c>
      <c r="I221">
        <v>1</v>
      </c>
      <c r="J221">
        <v>0</v>
      </c>
      <c r="K221">
        <f t="shared" si="31"/>
        <v>0</v>
      </c>
      <c r="L221">
        <f t="shared" si="32"/>
        <v>0</v>
      </c>
      <c r="M221">
        <f t="shared" si="33"/>
        <v>1</v>
      </c>
      <c r="N221">
        <f t="shared" si="34"/>
        <v>1</v>
      </c>
      <c r="O221">
        <f t="shared" si="37"/>
        <v>1</v>
      </c>
    </row>
    <row r="222" spans="1:15" x14ac:dyDescent="0.25">
      <c r="A222" s="1">
        <v>11</v>
      </c>
      <c r="B222" s="2">
        <v>41490</v>
      </c>
      <c r="C222" t="s">
        <v>13</v>
      </c>
      <c r="D222" t="s">
        <v>10</v>
      </c>
      <c r="E222">
        <v>1</v>
      </c>
      <c r="F222">
        <v>1</v>
      </c>
      <c r="G222">
        <f t="shared" si="35"/>
        <v>1</v>
      </c>
      <c r="H222">
        <f t="shared" si="36"/>
        <v>1</v>
      </c>
      <c r="I222">
        <v>1</v>
      </c>
      <c r="J222">
        <v>1</v>
      </c>
      <c r="K222">
        <f t="shared" si="31"/>
        <v>0</v>
      </c>
      <c r="L222">
        <f t="shared" si="32"/>
        <v>0</v>
      </c>
      <c r="M222">
        <f t="shared" si="33"/>
        <v>2</v>
      </c>
      <c r="N222">
        <f t="shared" si="34"/>
        <v>0</v>
      </c>
      <c r="O222">
        <f t="shared" si="37"/>
        <v>0</v>
      </c>
    </row>
    <row r="223" spans="1:15" x14ac:dyDescent="0.25">
      <c r="A223" s="1">
        <v>1</v>
      </c>
      <c r="B223" s="2">
        <v>41420</v>
      </c>
      <c r="C223" t="s">
        <v>13</v>
      </c>
      <c r="D223" t="s">
        <v>16</v>
      </c>
      <c r="E223">
        <v>2</v>
      </c>
      <c r="F223">
        <v>0</v>
      </c>
      <c r="G223">
        <f t="shared" si="35"/>
        <v>4</v>
      </c>
      <c r="H223">
        <f t="shared" si="36"/>
        <v>0</v>
      </c>
      <c r="I223">
        <v>1</v>
      </c>
      <c r="J223">
        <v>0</v>
      </c>
      <c r="K223">
        <f t="shared" si="31"/>
        <v>1</v>
      </c>
      <c r="L223">
        <f t="shared" si="32"/>
        <v>0</v>
      </c>
      <c r="M223">
        <f t="shared" si="33"/>
        <v>2</v>
      </c>
      <c r="N223">
        <f t="shared" si="34"/>
        <v>2</v>
      </c>
      <c r="O223">
        <f t="shared" si="37"/>
        <v>4</v>
      </c>
    </row>
    <row r="224" spans="1:15" x14ac:dyDescent="0.25">
      <c r="A224" s="1">
        <v>17</v>
      </c>
      <c r="B224" s="2">
        <v>41517</v>
      </c>
      <c r="C224" t="s">
        <v>13</v>
      </c>
      <c r="D224" t="s">
        <v>11</v>
      </c>
      <c r="E224">
        <v>1</v>
      </c>
      <c r="F224">
        <v>0</v>
      </c>
      <c r="G224">
        <f t="shared" si="35"/>
        <v>1</v>
      </c>
      <c r="H224">
        <f t="shared" si="36"/>
        <v>0</v>
      </c>
      <c r="I224">
        <v>0</v>
      </c>
      <c r="J224">
        <v>0</v>
      </c>
      <c r="K224">
        <f t="shared" si="31"/>
        <v>1</v>
      </c>
      <c r="L224">
        <f t="shared" si="32"/>
        <v>0</v>
      </c>
      <c r="M224">
        <f t="shared" si="33"/>
        <v>1</v>
      </c>
      <c r="N224">
        <f t="shared" si="34"/>
        <v>1</v>
      </c>
      <c r="O224">
        <f t="shared" si="37"/>
        <v>1</v>
      </c>
    </row>
    <row r="225" spans="1:15" x14ac:dyDescent="0.25">
      <c r="A225" s="1">
        <v>19</v>
      </c>
      <c r="B225" s="2">
        <v>41525</v>
      </c>
      <c r="C225" t="s">
        <v>13</v>
      </c>
      <c r="D225" t="s">
        <v>12</v>
      </c>
      <c r="E225">
        <v>3</v>
      </c>
      <c r="F225">
        <v>2</v>
      </c>
      <c r="G225">
        <f t="shared" si="35"/>
        <v>9</v>
      </c>
      <c r="H225">
        <f t="shared" si="36"/>
        <v>4</v>
      </c>
      <c r="I225">
        <v>0</v>
      </c>
      <c r="J225">
        <v>0</v>
      </c>
      <c r="K225">
        <f t="shared" si="31"/>
        <v>3</v>
      </c>
      <c r="L225">
        <f t="shared" si="32"/>
        <v>2</v>
      </c>
      <c r="M225">
        <f t="shared" si="33"/>
        <v>5</v>
      </c>
      <c r="N225">
        <f t="shared" si="34"/>
        <v>1</v>
      </c>
      <c r="O225">
        <f t="shared" si="37"/>
        <v>1</v>
      </c>
    </row>
    <row r="226" spans="1:15" x14ac:dyDescent="0.25">
      <c r="A226" s="1">
        <v>22</v>
      </c>
      <c r="B226" s="2">
        <v>41535</v>
      </c>
      <c r="C226" t="s">
        <v>13</v>
      </c>
      <c r="D226" t="s">
        <v>9</v>
      </c>
      <c r="E226">
        <v>1</v>
      </c>
      <c r="F226">
        <v>1</v>
      </c>
      <c r="G226">
        <f t="shared" si="35"/>
        <v>1</v>
      </c>
      <c r="H226">
        <f t="shared" si="36"/>
        <v>1</v>
      </c>
      <c r="I226">
        <v>0</v>
      </c>
      <c r="J226">
        <v>0</v>
      </c>
      <c r="K226">
        <f t="shared" si="31"/>
        <v>1</v>
      </c>
      <c r="L226">
        <f t="shared" si="32"/>
        <v>1</v>
      </c>
      <c r="M226">
        <f t="shared" si="33"/>
        <v>2</v>
      </c>
      <c r="N226">
        <f t="shared" si="34"/>
        <v>0</v>
      </c>
      <c r="O226">
        <f t="shared" si="37"/>
        <v>0</v>
      </c>
    </row>
    <row r="227" spans="1:15" x14ac:dyDescent="0.25">
      <c r="A227" s="1">
        <v>5</v>
      </c>
      <c r="B227" s="2">
        <v>41438</v>
      </c>
      <c r="C227" t="s">
        <v>13</v>
      </c>
      <c r="D227" t="s">
        <v>21</v>
      </c>
      <c r="E227">
        <v>1</v>
      </c>
      <c r="F227">
        <v>1</v>
      </c>
      <c r="G227">
        <f t="shared" si="35"/>
        <v>1</v>
      </c>
      <c r="H227">
        <f t="shared" si="36"/>
        <v>1</v>
      </c>
      <c r="I227">
        <v>0</v>
      </c>
      <c r="J227">
        <v>1</v>
      </c>
      <c r="K227">
        <f t="shared" si="31"/>
        <v>1</v>
      </c>
      <c r="L227">
        <f t="shared" si="32"/>
        <v>0</v>
      </c>
      <c r="M227">
        <f t="shared" si="33"/>
        <v>2</v>
      </c>
      <c r="N227">
        <f t="shared" si="34"/>
        <v>0</v>
      </c>
      <c r="O227">
        <f t="shared" si="37"/>
        <v>0</v>
      </c>
    </row>
    <row r="228" spans="1:15" x14ac:dyDescent="0.25">
      <c r="A228" s="1">
        <v>34</v>
      </c>
      <c r="B228" s="2">
        <v>41591</v>
      </c>
      <c r="C228" t="s">
        <v>13</v>
      </c>
      <c r="D228" t="s">
        <v>3</v>
      </c>
      <c r="E228">
        <v>1</v>
      </c>
      <c r="F228">
        <v>0</v>
      </c>
      <c r="G228">
        <f t="shared" si="35"/>
        <v>1</v>
      </c>
      <c r="H228">
        <f t="shared" si="36"/>
        <v>0</v>
      </c>
      <c r="I228">
        <v>0</v>
      </c>
      <c r="J228">
        <v>0</v>
      </c>
      <c r="K228">
        <f t="shared" si="31"/>
        <v>1</v>
      </c>
      <c r="L228">
        <f t="shared" si="32"/>
        <v>0</v>
      </c>
      <c r="M228">
        <f t="shared" si="33"/>
        <v>1</v>
      </c>
      <c r="N228">
        <f t="shared" si="34"/>
        <v>1</v>
      </c>
      <c r="O228">
        <f t="shared" si="37"/>
        <v>1</v>
      </c>
    </row>
    <row r="229" spans="1:15" x14ac:dyDescent="0.25">
      <c r="A229" s="1">
        <v>4</v>
      </c>
      <c r="B229" s="2">
        <v>41431</v>
      </c>
      <c r="C229" t="s">
        <v>13</v>
      </c>
      <c r="D229" t="s">
        <v>1</v>
      </c>
      <c r="E229">
        <v>1</v>
      </c>
      <c r="F229">
        <v>0</v>
      </c>
      <c r="G229">
        <f t="shared" si="35"/>
        <v>1</v>
      </c>
      <c r="H229">
        <f t="shared" si="36"/>
        <v>0</v>
      </c>
      <c r="I229">
        <v>0</v>
      </c>
      <c r="J229">
        <v>0</v>
      </c>
      <c r="K229">
        <f t="shared" si="31"/>
        <v>1</v>
      </c>
      <c r="L229">
        <f t="shared" si="32"/>
        <v>0</v>
      </c>
      <c r="M229">
        <f t="shared" si="33"/>
        <v>1</v>
      </c>
      <c r="N229">
        <f t="shared" si="34"/>
        <v>1</v>
      </c>
      <c r="O229">
        <f t="shared" si="37"/>
        <v>1</v>
      </c>
    </row>
    <row r="230" spans="1:15" x14ac:dyDescent="0.25">
      <c r="A230" s="1">
        <v>15</v>
      </c>
      <c r="B230" s="2">
        <v>41504</v>
      </c>
      <c r="C230" t="s">
        <v>10</v>
      </c>
      <c r="D230" t="s">
        <v>0</v>
      </c>
      <c r="E230">
        <v>0</v>
      </c>
      <c r="F230">
        <v>0</v>
      </c>
      <c r="G230">
        <f t="shared" si="35"/>
        <v>0</v>
      </c>
      <c r="H230">
        <f t="shared" si="36"/>
        <v>0</v>
      </c>
      <c r="I230">
        <v>0</v>
      </c>
      <c r="J230">
        <v>0</v>
      </c>
      <c r="K230">
        <f t="shared" si="31"/>
        <v>0</v>
      </c>
      <c r="L230">
        <f t="shared" si="32"/>
        <v>0</v>
      </c>
      <c r="M230">
        <f t="shared" si="33"/>
        <v>0</v>
      </c>
      <c r="N230">
        <f t="shared" si="34"/>
        <v>0</v>
      </c>
      <c r="O230">
        <f t="shared" si="37"/>
        <v>0</v>
      </c>
    </row>
    <row r="231" spans="1:15" x14ac:dyDescent="0.25">
      <c r="A231" s="1">
        <v>13</v>
      </c>
      <c r="B231" s="2">
        <v>41497</v>
      </c>
      <c r="C231" t="s">
        <v>10</v>
      </c>
      <c r="D231" t="s">
        <v>2</v>
      </c>
      <c r="E231">
        <v>2</v>
      </c>
      <c r="F231">
        <v>2</v>
      </c>
      <c r="G231">
        <f t="shared" si="35"/>
        <v>4</v>
      </c>
      <c r="H231">
        <f t="shared" si="36"/>
        <v>4</v>
      </c>
      <c r="I231">
        <v>1</v>
      </c>
      <c r="J231">
        <v>1</v>
      </c>
      <c r="K231">
        <f t="shared" si="31"/>
        <v>1</v>
      </c>
      <c r="L231">
        <f t="shared" si="32"/>
        <v>1</v>
      </c>
      <c r="M231">
        <f t="shared" si="33"/>
        <v>4</v>
      </c>
      <c r="N231">
        <f t="shared" si="34"/>
        <v>0</v>
      </c>
      <c r="O231">
        <f t="shared" si="37"/>
        <v>0</v>
      </c>
    </row>
    <row r="232" spans="1:15" x14ac:dyDescent="0.25">
      <c r="A232" s="1">
        <v>3</v>
      </c>
      <c r="B232" s="2">
        <v>41427</v>
      </c>
      <c r="C232" t="s">
        <v>10</v>
      </c>
      <c r="D232" t="s">
        <v>4</v>
      </c>
      <c r="E232">
        <v>1</v>
      </c>
      <c r="F232">
        <v>2</v>
      </c>
      <c r="G232">
        <f t="shared" si="35"/>
        <v>1</v>
      </c>
      <c r="H232">
        <f t="shared" si="36"/>
        <v>4</v>
      </c>
      <c r="I232">
        <v>0</v>
      </c>
      <c r="J232">
        <v>1</v>
      </c>
      <c r="K232">
        <f t="shared" si="31"/>
        <v>1</v>
      </c>
      <c r="L232">
        <f t="shared" si="32"/>
        <v>1</v>
      </c>
      <c r="M232">
        <f t="shared" si="33"/>
        <v>3</v>
      </c>
      <c r="N232">
        <f t="shared" si="34"/>
        <v>-1</v>
      </c>
      <c r="O232">
        <f t="shared" si="37"/>
        <v>1</v>
      </c>
    </row>
    <row r="233" spans="1:15" x14ac:dyDescent="0.25">
      <c r="A233" s="1">
        <v>33</v>
      </c>
      <c r="B233" s="2">
        <v>41588</v>
      </c>
      <c r="C233" t="s">
        <v>10</v>
      </c>
      <c r="D233" t="s">
        <v>6</v>
      </c>
      <c r="E233">
        <v>2</v>
      </c>
      <c r="F233">
        <v>1</v>
      </c>
      <c r="G233">
        <f t="shared" si="35"/>
        <v>4</v>
      </c>
      <c r="H233">
        <f t="shared" si="36"/>
        <v>1</v>
      </c>
      <c r="I233">
        <v>1</v>
      </c>
      <c r="J233">
        <v>0</v>
      </c>
      <c r="K233">
        <f t="shared" si="31"/>
        <v>1</v>
      </c>
      <c r="L233">
        <f t="shared" si="32"/>
        <v>1</v>
      </c>
      <c r="M233">
        <f t="shared" si="33"/>
        <v>3</v>
      </c>
      <c r="N233">
        <f t="shared" si="34"/>
        <v>1</v>
      </c>
      <c r="O233">
        <f t="shared" si="37"/>
        <v>1</v>
      </c>
    </row>
    <row r="234" spans="1:15" x14ac:dyDescent="0.25">
      <c r="A234" s="1">
        <v>18</v>
      </c>
      <c r="B234" s="2">
        <v>41522</v>
      </c>
      <c r="C234" t="s">
        <v>10</v>
      </c>
      <c r="D234" t="s">
        <v>17</v>
      </c>
      <c r="E234">
        <v>1</v>
      </c>
      <c r="F234">
        <v>0</v>
      </c>
      <c r="G234">
        <f t="shared" si="35"/>
        <v>1</v>
      </c>
      <c r="H234">
        <f t="shared" si="36"/>
        <v>0</v>
      </c>
      <c r="I234">
        <v>0</v>
      </c>
      <c r="J234">
        <v>0</v>
      </c>
      <c r="K234">
        <f t="shared" si="31"/>
        <v>1</v>
      </c>
      <c r="L234">
        <f t="shared" si="32"/>
        <v>0</v>
      </c>
      <c r="M234">
        <f t="shared" si="33"/>
        <v>1</v>
      </c>
      <c r="N234">
        <f t="shared" si="34"/>
        <v>1</v>
      </c>
      <c r="O234">
        <f t="shared" si="37"/>
        <v>1</v>
      </c>
    </row>
    <row r="235" spans="1:15" x14ac:dyDescent="0.25">
      <c r="A235" s="1">
        <v>36</v>
      </c>
      <c r="B235" s="2">
        <v>41602</v>
      </c>
      <c r="C235" t="s">
        <v>10</v>
      </c>
      <c r="D235" t="s">
        <v>15</v>
      </c>
      <c r="E235">
        <v>0</v>
      </c>
      <c r="F235">
        <v>0</v>
      </c>
      <c r="G235">
        <f t="shared" si="35"/>
        <v>0</v>
      </c>
      <c r="H235">
        <f t="shared" si="36"/>
        <v>0</v>
      </c>
      <c r="I235">
        <v>0</v>
      </c>
      <c r="J235">
        <v>0</v>
      </c>
      <c r="K235">
        <f t="shared" si="31"/>
        <v>0</v>
      </c>
      <c r="L235">
        <f t="shared" si="32"/>
        <v>0</v>
      </c>
      <c r="M235">
        <f t="shared" si="33"/>
        <v>0</v>
      </c>
      <c r="N235">
        <f t="shared" si="34"/>
        <v>0</v>
      </c>
      <c r="O235">
        <f t="shared" si="37"/>
        <v>0</v>
      </c>
    </row>
    <row r="236" spans="1:15" x14ac:dyDescent="0.25">
      <c r="A236" s="1">
        <v>2</v>
      </c>
      <c r="B236" s="2">
        <v>41424</v>
      </c>
      <c r="C236" t="s">
        <v>10</v>
      </c>
      <c r="D236" t="s">
        <v>7</v>
      </c>
      <c r="E236">
        <v>2</v>
      </c>
      <c r="F236">
        <v>0</v>
      </c>
      <c r="G236">
        <f t="shared" si="35"/>
        <v>4</v>
      </c>
      <c r="H236">
        <f t="shared" si="36"/>
        <v>0</v>
      </c>
      <c r="I236">
        <v>2</v>
      </c>
      <c r="J236">
        <v>0</v>
      </c>
      <c r="K236">
        <f t="shared" si="31"/>
        <v>0</v>
      </c>
      <c r="L236">
        <f t="shared" si="32"/>
        <v>0</v>
      </c>
      <c r="M236">
        <f t="shared" si="33"/>
        <v>2</v>
      </c>
      <c r="N236">
        <f t="shared" si="34"/>
        <v>2</v>
      </c>
      <c r="O236">
        <f t="shared" si="37"/>
        <v>4</v>
      </c>
    </row>
    <row r="237" spans="1:15" x14ac:dyDescent="0.25">
      <c r="A237" s="1">
        <v>24</v>
      </c>
      <c r="B237" s="2">
        <v>41546</v>
      </c>
      <c r="C237" t="s">
        <v>10</v>
      </c>
      <c r="D237" t="s">
        <v>19</v>
      </c>
      <c r="E237">
        <v>1</v>
      </c>
      <c r="F237">
        <v>2</v>
      </c>
      <c r="G237">
        <f t="shared" si="35"/>
        <v>1</v>
      </c>
      <c r="H237">
        <f t="shared" si="36"/>
        <v>4</v>
      </c>
      <c r="I237">
        <v>1</v>
      </c>
      <c r="J237">
        <v>1</v>
      </c>
      <c r="K237">
        <f t="shared" si="31"/>
        <v>0</v>
      </c>
      <c r="L237">
        <f t="shared" si="32"/>
        <v>1</v>
      </c>
      <c r="M237">
        <f t="shared" si="33"/>
        <v>3</v>
      </c>
      <c r="N237">
        <f t="shared" si="34"/>
        <v>-1</v>
      </c>
      <c r="O237">
        <f t="shared" si="37"/>
        <v>1</v>
      </c>
    </row>
    <row r="238" spans="1:15" x14ac:dyDescent="0.25">
      <c r="A238" s="1">
        <v>8</v>
      </c>
      <c r="B238" s="2">
        <v>41476</v>
      </c>
      <c r="C238" t="s">
        <v>10</v>
      </c>
      <c r="D238" t="s">
        <v>18</v>
      </c>
      <c r="E238">
        <v>1</v>
      </c>
      <c r="F238">
        <v>0</v>
      </c>
      <c r="G238">
        <f t="shared" si="35"/>
        <v>1</v>
      </c>
      <c r="H238">
        <f t="shared" si="36"/>
        <v>0</v>
      </c>
      <c r="I238">
        <v>0</v>
      </c>
      <c r="J238">
        <v>0</v>
      </c>
      <c r="K238">
        <f t="shared" si="31"/>
        <v>1</v>
      </c>
      <c r="L238">
        <f t="shared" si="32"/>
        <v>0</v>
      </c>
      <c r="M238">
        <f t="shared" si="33"/>
        <v>1</v>
      </c>
      <c r="N238">
        <f t="shared" si="34"/>
        <v>1</v>
      </c>
      <c r="O238">
        <f t="shared" si="37"/>
        <v>1</v>
      </c>
    </row>
    <row r="239" spans="1:15" x14ac:dyDescent="0.25">
      <c r="A239" s="1">
        <v>26</v>
      </c>
      <c r="B239" s="2">
        <v>41553</v>
      </c>
      <c r="C239" t="s">
        <v>10</v>
      </c>
      <c r="D239" t="s">
        <v>5</v>
      </c>
      <c r="E239">
        <v>1</v>
      </c>
      <c r="F239">
        <v>0</v>
      </c>
      <c r="G239">
        <f t="shared" si="35"/>
        <v>1</v>
      </c>
      <c r="H239">
        <f t="shared" si="36"/>
        <v>0</v>
      </c>
      <c r="I239">
        <v>0</v>
      </c>
      <c r="J239">
        <v>0</v>
      </c>
      <c r="K239">
        <f t="shared" si="31"/>
        <v>1</v>
      </c>
      <c r="L239">
        <f t="shared" si="32"/>
        <v>0</v>
      </c>
      <c r="M239">
        <f t="shared" si="33"/>
        <v>1</v>
      </c>
      <c r="N239">
        <f t="shared" si="34"/>
        <v>1</v>
      </c>
      <c r="O239">
        <f t="shared" si="37"/>
        <v>1</v>
      </c>
    </row>
    <row r="240" spans="1:15" x14ac:dyDescent="0.25">
      <c r="A240" s="1">
        <v>16</v>
      </c>
      <c r="B240" s="2">
        <v>41511</v>
      </c>
      <c r="C240" t="s">
        <v>10</v>
      </c>
      <c r="D240" t="s">
        <v>8</v>
      </c>
      <c r="E240">
        <v>3</v>
      </c>
      <c r="F240">
        <v>3</v>
      </c>
      <c r="G240">
        <f t="shared" si="35"/>
        <v>9</v>
      </c>
      <c r="H240">
        <f t="shared" si="36"/>
        <v>9</v>
      </c>
      <c r="I240">
        <v>1</v>
      </c>
      <c r="J240">
        <v>1</v>
      </c>
      <c r="K240">
        <f t="shared" si="31"/>
        <v>2</v>
      </c>
      <c r="L240">
        <f t="shared" si="32"/>
        <v>2</v>
      </c>
      <c r="M240">
        <f t="shared" si="33"/>
        <v>6</v>
      </c>
      <c r="N240">
        <f t="shared" si="34"/>
        <v>0</v>
      </c>
      <c r="O240">
        <f t="shared" si="37"/>
        <v>0</v>
      </c>
    </row>
    <row r="241" spans="1:15" x14ac:dyDescent="0.25">
      <c r="A241" s="1">
        <v>30</v>
      </c>
      <c r="B241" s="2">
        <v>41567</v>
      </c>
      <c r="C241" t="s">
        <v>10</v>
      </c>
      <c r="D241" t="s">
        <v>13</v>
      </c>
      <c r="E241">
        <v>2</v>
      </c>
      <c r="F241">
        <v>2</v>
      </c>
      <c r="G241">
        <f t="shared" si="35"/>
        <v>4</v>
      </c>
      <c r="H241">
        <f t="shared" si="36"/>
        <v>4</v>
      </c>
      <c r="I241">
        <v>1</v>
      </c>
      <c r="J241">
        <v>1</v>
      </c>
      <c r="K241">
        <f t="shared" si="31"/>
        <v>1</v>
      </c>
      <c r="L241">
        <f t="shared" si="32"/>
        <v>1</v>
      </c>
      <c r="M241">
        <f t="shared" si="33"/>
        <v>4</v>
      </c>
      <c r="N241">
        <f t="shared" si="34"/>
        <v>0</v>
      </c>
      <c r="O241">
        <f t="shared" si="37"/>
        <v>0</v>
      </c>
    </row>
    <row r="242" spans="1:15" x14ac:dyDescent="0.25">
      <c r="A242" s="1">
        <v>28</v>
      </c>
      <c r="B242" s="2">
        <v>41560</v>
      </c>
      <c r="C242" t="s">
        <v>10</v>
      </c>
      <c r="D242" t="s">
        <v>16</v>
      </c>
      <c r="E242">
        <v>4</v>
      </c>
      <c r="F242">
        <v>1</v>
      </c>
      <c r="G242">
        <f t="shared" si="35"/>
        <v>16</v>
      </c>
      <c r="H242">
        <f t="shared" si="36"/>
        <v>1</v>
      </c>
      <c r="I242">
        <v>2</v>
      </c>
      <c r="J242">
        <v>1</v>
      </c>
      <c r="K242">
        <f t="shared" si="31"/>
        <v>2</v>
      </c>
      <c r="L242">
        <f t="shared" si="32"/>
        <v>0</v>
      </c>
      <c r="M242">
        <f t="shared" si="33"/>
        <v>5</v>
      </c>
      <c r="N242">
        <f t="shared" si="34"/>
        <v>3</v>
      </c>
      <c r="O242">
        <f t="shared" si="37"/>
        <v>9</v>
      </c>
    </row>
    <row r="243" spans="1:15" x14ac:dyDescent="0.25">
      <c r="A243" s="1">
        <v>38</v>
      </c>
      <c r="B243" s="2">
        <v>41616</v>
      </c>
      <c r="C243" t="s">
        <v>10</v>
      </c>
      <c r="D243" t="s">
        <v>11</v>
      </c>
      <c r="E243">
        <v>0</v>
      </c>
      <c r="F243">
        <v>0</v>
      </c>
      <c r="G243">
        <f t="shared" si="35"/>
        <v>0</v>
      </c>
      <c r="H243">
        <f t="shared" si="36"/>
        <v>0</v>
      </c>
      <c r="I243">
        <v>0</v>
      </c>
      <c r="J243">
        <v>0</v>
      </c>
      <c r="K243">
        <f t="shared" si="31"/>
        <v>0</v>
      </c>
      <c r="L243">
        <f t="shared" si="32"/>
        <v>0</v>
      </c>
      <c r="M243">
        <f t="shared" si="33"/>
        <v>0</v>
      </c>
      <c r="N243">
        <f t="shared" si="34"/>
        <v>0</v>
      </c>
      <c r="O243">
        <f t="shared" si="37"/>
        <v>0</v>
      </c>
    </row>
    <row r="244" spans="1:15" x14ac:dyDescent="0.25">
      <c r="A244" s="1">
        <v>23</v>
      </c>
      <c r="B244" s="2">
        <v>41539</v>
      </c>
      <c r="C244" t="s">
        <v>10</v>
      </c>
      <c r="D244" t="s">
        <v>12</v>
      </c>
      <c r="E244">
        <v>0</v>
      </c>
      <c r="F244">
        <v>1</v>
      </c>
      <c r="G244">
        <f t="shared" si="35"/>
        <v>0</v>
      </c>
      <c r="H244">
        <f t="shared" si="36"/>
        <v>1</v>
      </c>
      <c r="I244">
        <v>0</v>
      </c>
      <c r="J244">
        <v>0</v>
      </c>
      <c r="K244">
        <f t="shared" si="31"/>
        <v>0</v>
      </c>
      <c r="L244">
        <f t="shared" si="32"/>
        <v>1</v>
      </c>
      <c r="M244">
        <f t="shared" si="33"/>
        <v>1</v>
      </c>
      <c r="N244">
        <f t="shared" si="34"/>
        <v>-1</v>
      </c>
      <c r="O244">
        <f t="shared" si="37"/>
        <v>1</v>
      </c>
    </row>
    <row r="245" spans="1:15" x14ac:dyDescent="0.25">
      <c r="A245" s="1">
        <v>10</v>
      </c>
      <c r="B245" s="2">
        <v>41527</v>
      </c>
      <c r="C245" t="s">
        <v>10</v>
      </c>
      <c r="D245" t="s">
        <v>9</v>
      </c>
      <c r="E245">
        <v>1</v>
      </c>
      <c r="F245">
        <v>2</v>
      </c>
      <c r="G245">
        <f t="shared" si="35"/>
        <v>1</v>
      </c>
      <c r="H245">
        <f t="shared" si="36"/>
        <v>4</v>
      </c>
      <c r="I245">
        <v>0</v>
      </c>
      <c r="J245">
        <v>1</v>
      </c>
      <c r="K245">
        <f t="shared" si="31"/>
        <v>1</v>
      </c>
      <c r="L245">
        <f t="shared" si="32"/>
        <v>1</v>
      </c>
      <c r="M245">
        <f t="shared" si="33"/>
        <v>3</v>
      </c>
      <c r="N245">
        <f t="shared" si="34"/>
        <v>-1</v>
      </c>
      <c r="O245">
        <f t="shared" si="37"/>
        <v>1</v>
      </c>
    </row>
    <row r="246" spans="1:15" x14ac:dyDescent="0.25">
      <c r="A246" s="1">
        <v>31</v>
      </c>
      <c r="B246" s="2">
        <v>41574</v>
      </c>
      <c r="C246" t="s">
        <v>10</v>
      </c>
      <c r="D246" t="s">
        <v>21</v>
      </c>
      <c r="E246">
        <v>2</v>
      </c>
      <c r="F246">
        <v>3</v>
      </c>
      <c r="G246">
        <f t="shared" si="35"/>
        <v>4</v>
      </c>
      <c r="H246">
        <f t="shared" si="36"/>
        <v>9</v>
      </c>
      <c r="I246">
        <v>1</v>
      </c>
      <c r="J246">
        <v>2</v>
      </c>
      <c r="K246">
        <f t="shared" si="31"/>
        <v>1</v>
      </c>
      <c r="L246">
        <f t="shared" si="32"/>
        <v>1</v>
      </c>
      <c r="M246">
        <f t="shared" si="33"/>
        <v>5</v>
      </c>
      <c r="N246">
        <f t="shared" si="34"/>
        <v>-1</v>
      </c>
      <c r="O246">
        <f t="shared" si="37"/>
        <v>1</v>
      </c>
    </row>
    <row r="247" spans="1:15" x14ac:dyDescent="0.25">
      <c r="A247" s="1">
        <v>6</v>
      </c>
      <c r="B247" s="2">
        <v>41462</v>
      </c>
      <c r="C247" t="s">
        <v>10</v>
      </c>
      <c r="D247" t="s">
        <v>3</v>
      </c>
      <c r="E247">
        <v>5</v>
      </c>
      <c r="F247">
        <v>3</v>
      </c>
      <c r="G247">
        <f t="shared" si="35"/>
        <v>25</v>
      </c>
      <c r="H247">
        <f t="shared" si="36"/>
        <v>9</v>
      </c>
      <c r="I247">
        <v>2</v>
      </c>
      <c r="J247">
        <v>1</v>
      </c>
      <c r="K247">
        <f t="shared" si="31"/>
        <v>3</v>
      </c>
      <c r="L247">
        <f t="shared" si="32"/>
        <v>2</v>
      </c>
      <c r="M247">
        <f t="shared" si="33"/>
        <v>8</v>
      </c>
      <c r="N247">
        <f t="shared" si="34"/>
        <v>2</v>
      </c>
      <c r="O247">
        <f t="shared" si="37"/>
        <v>4</v>
      </c>
    </row>
    <row r="248" spans="1:15" x14ac:dyDescent="0.25">
      <c r="A248" s="1">
        <v>20</v>
      </c>
      <c r="B248" s="2">
        <v>41529</v>
      </c>
      <c r="C248" t="s">
        <v>10</v>
      </c>
      <c r="D248" t="s">
        <v>1</v>
      </c>
      <c r="E248">
        <v>2</v>
      </c>
      <c r="F248">
        <v>2</v>
      </c>
      <c r="G248">
        <f t="shared" si="35"/>
        <v>4</v>
      </c>
      <c r="H248">
        <f t="shared" si="36"/>
        <v>4</v>
      </c>
      <c r="I248">
        <v>2</v>
      </c>
      <c r="J248">
        <v>1</v>
      </c>
      <c r="K248">
        <f t="shared" si="31"/>
        <v>0</v>
      </c>
      <c r="L248">
        <f t="shared" si="32"/>
        <v>1</v>
      </c>
      <c r="M248">
        <f t="shared" si="33"/>
        <v>4</v>
      </c>
      <c r="N248">
        <f t="shared" si="34"/>
        <v>0</v>
      </c>
      <c r="O248">
        <f t="shared" si="37"/>
        <v>0</v>
      </c>
    </row>
    <row r="249" spans="1:15" x14ac:dyDescent="0.25">
      <c r="A249" s="1">
        <v>13</v>
      </c>
      <c r="B249" s="2">
        <v>41496</v>
      </c>
      <c r="C249" t="s">
        <v>16</v>
      </c>
      <c r="D249" t="s">
        <v>0</v>
      </c>
      <c r="E249">
        <v>0</v>
      </c>
      <c r="F249">
        <v>0</v>
      </c>
      <c r="G249">
        <f t="shared" si="35"/>
        <v>0</v>
      </c>
      <c r="H249">
        <f t="shared" si="36"/>
        <v>0</v>
      </c>
      <c r="I249">
        <v>0</v>
      </c>
      <c r="J249">
        <v>0</v>
      </c>
      <c r="K249">
        <f t="shared" si="31"/>
        <v>0</v>
      </c>
      <c r="L249">
        <f t="shared" si="32"/>
        <v>0</v>
      </c>
      <c r="M249">
        <f t="shared" si="33"/>
        <v>0</v>
      </c>
      <c r="N249">
        <f t="shared" si="34"/>
        <v>0</v>
      </c>
      <c r="O249">
        <f t="shared" si="37"/>
        <v>0</v>
      </c>
    </row>
    <row r="250" spans="1:15" x14ac:dyDescent="0.25">
      <c r="A250" s="1">
        <v>17</v>
      </c>
      <c r="B250" s="2">
        <v>41517</v>
      </c>
      <c r="C250" t="s">
        <v>16</v>
      </c>
      <c r="D250" t="s">
        <v>2</v>
      </c>
      <c r="E250">
        <v>1</v>
      </c>
      <c r="F250">
        <v>4</v>
      </c>
      <c r="G250">
        <f t="shared" si="35"/>
        <v>1</v>
      </c>
      <c r="H250">
        <f t="shared" si="36"/>
        <v>16</v>
      </c>
      <c r="I250">
        <v>1</v>
      </c>
      <c r="J250">
        <v>2</v>
      </c>
      <c r="K250">
        <f t="shared" si="31"/>
        <v>0</v>
      </c>
      <c r="L250">
        <f t="shared" si="32"/>
        <v>2</v>
      </c>
      <c r="M250">
        <f t="shared" si="33"/>
        <v>5</v>
      </c>
      <c r="N250">
        <f t="shared" si="34"/>
        <v>-3</v>
      </c>
      <c r="O250">
        <f t="shared" si="37"/>
        <v>9</v>
      </c>
    </row>
    <row r="251" spans="1:15" x14ac:dyDescent="0.25">
      <c r="A251" s="1">
        <v>35</v>
      </c>
      <c r="B251" s="2">
        <v>41595</v>
      </c>
      <c r="C251" t="s">
        <v>16</v>
      </c>
      <c r="D251" t="s">
        <v>4</v>
      </c>
      <c r="E251">
        <v>0</v>
      </c>
      <c r="F251">
        <v>1</v>
      </c>
      <c r="G251">
        <f t="shared" si="35"/>
        <v>0</v>
      </c>
      <c r="H251">
        <f t="shared" si="36"/>
        <v>1</v>
      </c>
      <c r="I251">
        <v>0</v>
      </c>
      <c r="J251">
        <v>0</v>
      </c>
      <c r="K251">
        <f t="shared" si="31"/>
        <v>0</v>
      </c>
      <c r="L251">
        <f t="shared" si="32"/>
        <v>1</v>
      </c>
      <c r="M251">
        <f t="shared" si="33"/>
        <v>1</v>
      </c>
      <c r="N251">
        <f t="shared" si="34"/>
        <v>-1</v>
      </c>
      <c r="O251">
        <f t="shared" si="37"/>
        <v>1</v>
      </c>
    </row>
    <row r="252" spans="1:15" x14ac:dyDescent="0.25">
      <c r="A252" s="1">
        <v>27</v>
      </c>
      <c r="B252" s="2">
        <v>41557</v>
      </c>
      <c r="C252" t="s">
        <v>16</v>
      </c>
      <c r="D252" t="s">
        <v>6</v>
      </c>
      <c r="E252">
        <v>1</v>
      </c>
      <c r="F252">
        <v>3</v>
      </c>
      <c r="G252">
        <f t="shared" si="35"/>
        <v>1</v>
      </c>
      <c r="H252">
        <f t="shared" si="36"/>
        <v>9</v>
      </c>
      <c r="I252">
        <v>1</v>
      </c>
      <c r="J252">
        <v>2</v>
      </c>
      <c r="K252">
        <f t="shared" si="31"/>
        <v>0</v>
      </c>
      <c r="L252">
        <f t="shared" si="32"/>
        <v>1</v>
      </c>
      <c r="M252">
        <f t="shared" si="33"/>
        <v>4</v>
      </c>
      <c r="N252">
        <f t="shared" si="34"/>
        <v>-2</v>
      </c>
      <c r="O252">
        <f t="shared" si="37"/>
        <v>4</v>
      </c>
    </row>
    <row r="253" spans="1:15" x14ac:dyDescent="0.25">
      <c r="A253" s="1">
        <v>38</v>
      </c>
      <c r="B253" s="2">
        <v>41615</v>
      </c>
      <c r="C253" t="s">
        <v>16</v>
      </c>
      <c r="D253" t="s">
        <v>17</v>
      </c>
      <c r="E253">
        <v>1</v>
      </c>
      <c r="F253">
        <v>0</v>
      </c>
      <c r="G253">
        <f t="shared" si="35"/>
        <v>1</v>
      </c>
      <c r="H253">
        <f t="shared" si="36"/>
        <v>0</v>
      </c>
      <c r="I253">
        <v>0</v>
      </c>
      <c r="J253">
        <v>0</v>
      </c>
      <c r="K253">
        <f t="shared" si="31"/>
        <v>1</v>
      </c>
      <c r="L253">
        <f t="shared" si="32"/>
        <v>0</v>
      </c>
      <c r="M253">
        <f t="shared" si="33"/>
        <v>1</v>
      </c>
      <c r="N253">
        <f t="shared" si="34"/>
        <v>1</v>
      </c>
      <c r="O253">
        <f t="shared" si="37"/>
        <v>1</v>
      </c>
    </row>
    <row r="254" spans="1:15" x14ac:dyDescent="0.25">
      <c r="A254" s="1">
        <v>24</v>
      </c>
      <c r="B254" s="2">
        <v>41545</v>
      </c>
      <c r="C254" t="s">
        <v>16</v>
      </c>
      <c r="D254" t="s">
        <v>15</v>
      </c>
      <c r="E254">
        <v>3</v>
      </c>
      <c r="F254">
        <v>0</v>
      </c>
      <c r="G254">
        <f t="shared" si="35"/>
        <v>9</v>
      </c>
      <c r="H254">
        <f t="shared" si="36"/>
        <v>0</v>
      </c>
      <c r="I254">
        <v>0</v>
      </c>
      <c r="J254">
        <v>0</v>
      </c>
      <c r="K254">
        <f t="shared" si="31"/>
        <v>3</v>
      </c>
      <c r="L254">
        <f t="shared" si="32"/>
        <v>0</v>
      </c>
      <c r="M254">
        <f t="shared" si="33"/>
        <v>3</v>
      </c>
      <c r="N254">
        <f t="shared" si="34"/>
        <v>3</v>
      </c>
      <c r="O254">
        <f t="shared" si="37"/>
        <v>9</v>
      </c>
    </row>
    <row r="255" spans="1:15" x14ac:dyDescent="0.25">
      <c r="A255" s="1">
        <v>33</v>
      </c>
      <c r="B255" s="2">
        <v>41588</v>
      </c>
      <c r="C255" t="s">
        <v>16</v>
      </c>
      <c r="D255" t="s">
        <v>7</v>
      </c>
      <c r="E255">
        <v>0</v>
      </c>
      <c r="F255">
        <v>1</v>
      </c>
      <c r="G255">
        <f t="shared" si="35"/>
        <v>0</v>
      </c>
      <c r="H255">
        <f t="shared" si="36"/>
        <v>1</v>
      </c>
      <c r="I255">
        <v>0</v>
      </c>
      <c r="J255">
        <v>0</v>
      </c>
      <c r="K255">
        <f t="shared" si="31"/>
        <v>0</v>
      </c>
      <c r="L255">
        <f t="shared" si="32"/>
        <v>1</v>
      </c>
      <c r="M255">
        <f t="shared" si="33"/>
        <v>1</v>
      </c>
      <c r="N255">
        <f t="shared" si="34"/>
        <v>-1</v>
      </c>
      <c r="O255">
        <f t="shared" si="37"/>
        <v>1</v>
      </c>
    </row>
    <row r="256" spans="1:15" x14ac:dyDescent="0.25">
      <c r="A256" s="1">
        <v>26</v>
      </c>
      <c r="B256" s="2">
        <v>41553</v>
      </c>
      <c r="C256" t="s">
        <v>16</v>
      </c>
      <c r="D256" t="s">
        <v>19</v>
      </c>
      <c r="E256">
        <v>1</v>
      </c>
      <c r="F256">
        <v>4</v>
      </c>
      <c r="G256">
        <f t="shared" si="35"/>
        <v>1</v>
      </c>
      <c r="H256">
        <f t="shared" si="36"/>
        <v>16</v>
      </c>
      <c r="I256">
        <v>1</v>
      </c>
      <c r="J256">
        <v>1</v>
      </c>
      <c r="K256">
        <f t="shared" si="31"/>
        <v>0</v>
      </c>
      <c r="L256">
        <f t="shared" si="32"/>
        <v>3</v>
      </c>
      <c r="M256">
        <f t="shared" si="33"/>
        <v>5</v>
      </c>
      <c r="N256">
        <f t="shared" si="34"/>
        <v>-3</v>
      </c>
      <c r="O256">
        <f t="shared" si="37"/>
        <v>9</v>
      </c>
    </row>
    <row r="257" spans="1:15" x14ac:dyDescent="0.25">
      <c r="A257" s="1">
        <v>23</v>
      </c>
      <c r="B257" s="2">
        <v>41539</v>
      </c>
      <c r="C257" t="s">
        <v>16</v>
      </c>
      <c r="D257" t="s">
        <v>18</v>
      </c>
      <c r="E257">
        <v>0</v>
      </c>
      <c r="F257">
        <v>0</v>
      </c>
      <c r="G257">
        <f t="shared" si="35"/>
        <v>0</v>
      </c>
      <c r="H257">
        <f t="shared" si="36"/>
        <v>0</v>
      </c>
      <c r="I257">
        <v>0</v>
      </c>
      <c r="J257">
        <v>0</v>
      </c>
      <c r="K257">
        <f t="shared" si="31"/>
        <v>0</v>
      </c>
      <c r="L257">
        <f t="shared" si="32"/>
        <v>0</v>
      </c>
      <c r="M257">
        <f t="shared" si="33"/>
        <v>0</v>
      </c>
      <c r="N257">
        <f t="shared" si="34"/>
        <v>0</v>
      </c>
      <c r="O257">
        <f t="shared" si="37"/>
        <v>0</v>
      </c>
    </row>
    <row r="258" spans="1:15" x14ac:dyDescent="0.25">
      <c r="A258" s="1">
        <v>15</v>
      </c>
      <c r="B258" s="2">
        <v>41503</v>
      </c>
      <c r="C258" t="s">
        <v>16</v>
      </c>
      <c r="D258" t="s">
        <v>5</v>
      </c>
      <c r="E258">
        <v>0</v>
      </c>
      <c r="F258">
        <v>1</v>
      </c>
      <c r="G258">
        <f t="shared" si="35"/>
        <v>0</v>
      </c>
      <c r="H258">
        <f t="shared" si="36"/>
        <v>1</v>
      </c>
      <c r="I258">
        <v>0</v>
      </c>
      <c r="J258">
        <v>0</v>
      </c>
      <c r="K258">
        <f t="shared" ref="K258:K321" si="38">E258-I258</f>
        <v>0</v>
      </c>
      <c r="L258">
        <f t="shared" ref="L258:L321" si="39">F258-J258</f>
        <v>1</v>
      </c>
      <c r="M258">
        <f t="shared" ref="M258:M321" si="40">E258+F258</f>
        <v>1</v>
      </c>
      <c r="N258">
        <f t="shared" ref="N258:N321" si="41">E258-F258</f>
        <v>-1</v>
      </c>
      <c r="O258">
        <f t="shared" si="37"/>
        <v>1</v>
      </c>
    </row>
    <row r="259" spans="1:15" x14ac:dyDescent="0.25">
      <c r="A259" s="1">
        <v>31</v>
      </c>
      <c r="B259" s="2">
        <v>41574</v>
      </c>
      <c r="C259" t="s">
        <v>16</v>
      </c>
      <c r="D259" t="s">
        <v>8</v>
      </c>
      <c r="E259">
        <v>0</v>
      </c>
      <c r="F259">
        <v>2</v>
      </c>
      <c r="G259">
        <f t="shared" ref="G259:G322" si="42">E259^2</f>
        <v>0</v>
      </c>
      <c r="H259">
        <f t="shared" ref="H259:H322" si="43">F259^2</f>
        <v>4</v>
      </c>
      <c r="I259">
        <v>0</v>
      </c>
      <c r="J259">
        <v>2</v>
      </c>
      <c r="K259">
        <f t="shared" si="38"/>
        <v>0</v>
      </c>
      <c r="L259">
        <f t="shared" si="39"/>
        <v>0</v>
      </c>
      <c r="M259">
        <f t="shared" si="40"/>
        <v>2</v>
      </c>
      <c r="N259">
        <f t="shared" si="41"/>
        <v>-2</v>
      </c>
      <c r="O259">
        <f t="shared" ref="O259:O322" si="44">N259^2</f>
        <v>4</v>
      </c>
    </row>
    <row r="260" spans="1:15" x14ac:dyDescent="0.25">
      <c r="A260" s="1">
        <v>20</v>
      </c>
      <c r="B260" s="2">
        <v>41529</v>
      </c>
      <c r="C260" t="s">
        <v>16</v>
      </c>
      <c r="D260" t="s">
        <v>13</v>
      </c>
      <c r="E260">
        <v>0</v>
      </c>
      <c r="F260">
        <v>2</v>
      </c>
      <c r="G260">
        <f t="shared" si="42"/>
        <v>0</v>
      </c>
      <c r="H260">
        <f t="shared" si="43"/>
        <v>4</v>
      </c>
      <c r="I260">
        <v>0</v>
      </c>
      <c r="J260">
        <v>1</v>
      </c>
      <c r="K260">
        <f t="shared" si="38"/>
        <v>0</v>
      </c>
      <c r="L260">
        <f t="shared" si="39"/>
        <v>1</v>
      </c>
      <c r="M260">
        <f t="shared" si="40"/>
        <v>2</v>
      </c>
      <c r="N260">
        <f t="shared" si="41"/>
        <v>-2</v>
      </c>
      <c r="O260">
        <f t="shared" si="44"/>
        <v>4</v>
      </c>
    </row>
    <row r="261" spans="1:15" x14ac:dyDescent="0.25">
      <c r="A261" s="1">
        <v>9</v>
      </c>
      <c r="B261" s="2">
        <v>41483</v>
      </c>
      <c r="C261" t="s">
        <v>16</v>
      </c>
      <c r="D261" t="s">
        <v>10</v>
      </c>
      <c r="E261">
        <v>3</v>
      </c>
      <c r="F261">
        <v>0</v>
      </c>
      <c r="G261">
        <f t="shared" si="42"/>
        <v>9</v>
      </c>
      <c r="H261">
        <f t="shared" si="43"/>
        <v>0</v>
      </c>
      <c r="I261">
        <v>0</v>
      </c>
      <c r="J261">
        <v>0</v>
      </c>
      <c r="K261">
        <f t="shared" si="38"/>
        <v>3</v>
      </c>
      <c r="L261">
        <f t="shared" si="39"/>
        <v>0</v>
      </c>
      <c r="M261">
        <f t="shared" si="40"/>
        <v>3</v>
      </c>
      <c r="N261">
        <f t="shared" si="41"/>
        <v>3</v>
      </c>
      <c r="O261">
        <f t="shared" si="44"/>
        <v>9</v>
      </c>
    </row>
    <row r="262" spans="1:15" x14ac:dyDescent="0.25">
      <c r="A262" s="1">
        <v>6</v>
      </c>
      <c r="B262" s="2">
        <v>41461</v>
      </c>
      <c r="C262" t="s">
        <v>16</v>
      </c>
      <c r="D262" t="s">
        <v>11</v>
      </c>
      <c r="E262">
        <v>1</v>
      </c>
      <c r="F262">
        <v>3</v>
      </c>
      <c r="G262">
        <f t="shared" si="42"/>
        <v>1</v>
      </c>
      <c r="H262">
        <f t="shared" si="43"/>
        <v>9</v>
      </c>
      <c r="I262">
        <v>0</v>
      </c>
      <c r="J262">
        <v>2</v>
      </c>
      <c r="K262">
        <f t="shared" si="38"/>
        <v>1</v>
      </c>
      <c r="L262">
        <f t="shared" si="39"/>
        <v>1</v>
      </c>
      <c r="M262">
        <f t="shared" si="40"/>
        <v>4</v>
      </c>
      <c r="N262">
        <f t="shared" si="41"/>
        <v>-2</v>
      </c>
      <c r="O262">
        <f t="shared" si="44"/>
        <v>4</v>
      </c>
    </row>
    <row r="263" spans="1:15" x14ac:dyDescent="0.25">
      <c r="A263" s="1">
        <v>3</v>
      </c>
      <c r="B263" s="2">
        <v>41427</v>
      </c>
      <c r="C263" t="s">
        <v>16</v>
      </c>
      <c r="D263" t="s">
        <v>12</v>
      </c>
      <c r="E263">
        <v>2</v>
      </c>
      <c r="F263">
        <v>2</v>
      </c>
      <c r="G263">
        <f t="shared" si="42"/>
        <v>4</v>
      </c>
      <c r="H263">
        <f t="shared" si="43"/>
        <v>4</v>
      </c>
      <c r="I263">
        <v>1</v>
      </c>
      <c r="J263">
        <v>1</v>
      </c>
      <c r="K263">
        <f t="shared" si="38"/>
        <v>1</v>
      </c>
      <c r="L263">
        <f t="shared" si="39"/>
        <v>1</v>
      </c>
      <c r="M263">
        <f t="shared" si="40"/>
        <v>4</v>
      </c>
      <c r="N263">
        <f t="shared" si="41"/>
        <v>0</v>
      </c>
      <c r="O263">
        <f t="shared" si="44"/>
        <v>0</v>
      </c>
    </row>
    <row r="264" spans="1:15" x14ac:dyDescent="0.25">
      <c r="A264" s="1">
        <v>30</v>
      </c>
      <c r="B264" s="2">
        <v>41566</v>
      </c>
      <c r="C264" t="s">
        <v>16</v>
      </c>
      <c r="D264" t="s">
        <v>9</v>
      </c>
      <c r="E264">
        <v>1</v>
      </c>
      <c r="F264">
        <v>5</v>
      </c>
      <c r="G264">
        <f t="shared" si="42"/>
        <v>1</v>
      </c>
      <c r="H264">
        <f t="shared" si="43"/>
        <v>25</v>
      </c>
      <c r="I264">
        <v>0</v>
      </c>
      <c r="J264">
        <v>4</v>
      </c>
      <c r="K264">
        <f t="shared" si="38"/>
        <v>1</v>
      </c>
      <c r="L264">
        <f t="shared" si="39"/>
        <v>1</v>
      </c>
      <c r="M264">
        <f t="shared" si="40"/>
        <v>6</v>
      </c>
      <c r="N264">
        <f t="shared" si="41"/>
        <v>-4</v>
      </c>
      <c r="O264">
        <f t="shared" si="44"/>
        <v>16</v>
      </c>
    </row>
    <row r="265" spans="1:15" x14ac:dyDescent="0.25">
      <c r="A265" s="1">
        <v>10</v>
      </c>
      <c r="B265" s="2">
        <v>41521</v>
      </c>
      <c r="C265" t="s">
        <v>16</v>
      </c>
      <c r="D265" t="s">
        <v>21</v>
      </c>
      <c r="E265">
        <v>0</v>
      </c>
      <c r="F265">
        <v>1</v>
      </c>
      <c r="G265">
        <f t="shared" si="42"/>
        <v>0</v>
      </c>
      <c r="H265">
        <f t="shared" si="43"/>
        <v>1</v>
      </c>
      <c r="I265">
        <v>0</v>
      </c>
      <c r="J265">
        <v>0</v>
      </c>
      <c r="K265">
        <f t="shared" si="38"/>
        <v>0</v>
      </c>
      <c r="L265">
        <f t="shared" si="39"/>
        <v>1</v>
      </c>
      <c r="M265">
        <f t="shared" si="40"/>
        <v>1</v>
      </c>
      <c r="N265">
        <f t="shared" si="41"/>
        <v>-1</v>
      </c>
      <c r="O265">
        <f t="shared" si="44"/>
        <v>1</v>
      </c>
    </row>
    <row r="266" spans="1:15" x14ac:dyDescent="0.25">
      <c r="A266" s="1">
        <v>18</v>
      </c>
      <c r="B266" s="2">
        <v>41523</v>
      </c>
      <c r="C266" t="s">
        <v>16</v>
      </c>
      <c r="D266" t="s">
        <v>3</v>
      </c>
      <c r="E266">
        <v>0</v>
      </c>
      <c r="F266">
        <v>3</v>
      </c>
      <c r="G266">
        <f t="shared" si="42"/>
        <v>0</v>
      </c>
      <c r="H266">
        <f t="shared" si="43"/>
        <v>9</v>
      </c>
      <c r="I266">
        <v>0</v>
      </c>
      <c r="J266">
        <v>0</v>
      </c>
      <c r="K266">
        <f t="shared" si="38"/>
        <v>0</v>
      </c>
      <c r="L266">
        <f t="shared" si="39"/>
        <v>3</v>
      </c>
      <c r="M266">
        <f t="shared" si="40"/>
        <v>3</v>
      </c>
      <c r="N266">
        <f t="shared" si="41"/>
        <v>-3</v>
      </c>
      <c r="O266">
        <f t="shared" si="44"/>
        <v>9</v>
      </c>
    </row>
    <row r="267" spans="1:15" x14ac:dyDescent="0.25">
      <c r="A267" s="1">
        <v>2</v>
      </c>
      <c r="B267" s="2">
        <v>41424</v>
      </c>
      <c r="C267" t="s">
        <v>16</v>
      </c>
      <c r="D267" t="s">
        <v>1</v>
      </c>
      <c r="E267">
        <v>0</v>
      </c>
      <c r="F267">
        <v>3</v>
      </c>
      <c r="G267">
        <f t="shared" si="42"/>
        <v>0</v>
      </c>
      <c r="H267">
        <f t="shared" si="43"/>
        <v>9</v>
      </c>
      <c r="I267">
        <v>0</v>
      </c>
      <c r="J267">
        <v>2</v>
      </c>
      <c r="K267">
        <f t="shared" si="38"/>
        <v>0</v>
      </c>
      <c r="L267">
        <f t="shared" si="39"/>
        <v>1</v>
      </c>
      <c r="M267">
        <f t="shared" si="40"/>
        <v>3</v>
      </c>
      <c r="N267">
        <f t="shared" si="41"/>
        <v>-3</v>
      </c>
      <c r="O267">
        <f t="shared" si="44"/>
        <v>9</v>
      </c>
    </row>
    <row r="268" spans="1:15" x14ac:dyDescent="0.25">
      <c r="A268" s="1">
        <v>27</v>
      </c>
      <c r="B268" s="2">
        <v>41557</v>
      </c>
      <c r="C268" t="s">
        <v>11</v>
      </c>
      <c r="D268" t="s">
        <v>0</v>
      </c>
      <c r="E268">
        <v>2</v>
      </c>
      <c r="F268">
        <v>0</v>
      </c>
      <c r="G268">
        <f t="shared" si="42"/>
        <v>4</v>
      </c>
      <c r="H268">
        <f t="shared" si="43"/>
        <v>0</v>
      </c>
      <c r="I268">
        <v>1</v>
      </c>
      <c r="J268">
        <v>0</v>
      </c>
      <c r="K268">
        <f t="shared" si="38"/>
        <v>1</v>
      </c>
      <c r="L268">
        <f t="shared" si="39"/>
        <v>0</v>
      </c>
      <c r="M268">
        <f t="shared" si="40"/>
        <v>2</v>
      </c>
      <c r="N268">
        <f t="shared" si="41"/>
        <v>2</v>
      </c>
      <c r="O268">
        <f t="shared" si="44"/>
        <v>4</v>
      </c>
    </row>
    <row r="269" spans="1:15" x14ac:dyDescent="0.25">
      <c r="A269" s="1">
        <v>4</v>
      </c>
      <c r="B269" s="2">
        <v>41431</v>
      </c>
      <c r="C269" t="s">
        <v>11</v>
      </c>
      <c r="D269" t="s">
        <v>2</v>
      </c>
      <c r="E269">
        <v>3</v>
      </c>
      <c r="F269">
        <v>4</v>
      </c>
      <c r="G269">
        <f t="shared" si="42"/>
        <v>9</v>
      </c>
      <c r="H269">
        <f t="shared" si="43"/>
        <v>16</v>
      </c>
      <c r="I269">
        <v>1</v>
      </c>
      <c r="J269">
        <v>1</v>
      </c>
      <c r="K269">
        <f t="shared" si="38"/>
        <v>2</v>
      </c>
      <c r="L269">
        <f t="shared" si="39"/>
        <v>3</v>
      </c>
      <c r="M269">
        <f t="shared" si="40"/>
        <v>7</v>
      </c>
      <c r="N269">
        <f t="shared" si="41"/>
        <v>-1</v>
      </c>
      <c r="O269">
        <f t="shared" si="44"/>
        <v>1</v>
      </c>
    </row>
    <row r="270" spans="1:15" x14ac:dyDescent="0.25">
      <c r="A270" s="1">
        <v>7</v>
      </c>
      <c r="B270" s="2">
        <v>41469</v>
      </c>
      <c r="C270" t="s">
        <v>11</v>
      </c>
      <c r="D270" t="s">
        <v>4</v>
      </c>
      <c r="E270">
        <v>0</v>
      </c>
      <c r="F270">
        <v>0</v>
      </c>
      <c r="G270">
        <f t="shared" si="42"/>
        <v>0</v>
      </c>
      <c r="H270">
        <f t="shared" si="43"/>
        <v>0</v>
      </c>
      <c r="I270">
        <v>0</v>
      </c>
      <c r="J270">
        <v>0</v>
      </c>
      <c r="K270">
        <f t="shared" si="38"/>
        <v>0</v>
      </c>
      <c r="L270">
        <f t="shared" si="39"/>
        <v>0</v>
      </c>
      <c r="M270">
        <f t="shared" si="40"/>
        <v>0</v>
      </c>
      <c r="N270">
        <f t="shared" si="41"/>
        <v>0</v>
      </c>
      <c r="O270">
        <f t="shared" si="44"/>
        <v>0</v>
      </c>
    </row>
    <row r="271" spans="1:15" x14ac:dyDescent="0.25">
      <c r="A271" s="1">
        <v>5</v>
      </c>
      <c r="B271" s="2">
        <v>41434</v>
      </c>
      <c r="C271" t="s">
        <v>11</v>
      </c>
      <c r="D271" t="s">
        <v>6</v>
      </c>
      <c r="E271">
        <v>0</v>
      </c>
      <c r="F271">
        <v>2</v>
      </c>
      <c r="G271">
        <f t="shared" si="42"/>
        <v>0</v>
      </c>
      <c r="H271">
        <f t="shared" si="43"/>
        <v>4</v>
      </c>
      <c r="I271">
        <v>0</v>
      </c>
      <c r="J271">
        <v>2</v>
      </c>
      <c r="K271">
        <f t="shared" si="38"/>
        <v>0</v>
      </c>
      <c r="L271">
        <f t="shared" si="39"/>
        <v>0</v>
      </c>
      <c r="M271">
        <f t="shared" si="40"/>
        <v>2</v>
      </c>
      <c r="N271">
        <f t="shared" si="41"/>
        <v>-2</v>
      </c>
      <c r="O271">
        <f t="shared" si="44"/>
        <v>4</v>
      </c>
    </row>
    <row r="272" spans="1:15" x14ac:dyDescent="0.25">
      <c r="A272" s="1">
        <v>22</v>
      </c>
      <c r="B272" s="2">
        <v>41536</v>
      </c>
      <c r="C272" t="s">
        <v>11</v>
      </c>
      <c r="D272" t="s">
        <v>17</v>
      </c>
      <c r="E272">
        <v>2</v>
      </c>
      <c r="F272">
        <v>0</v>
      </c>
      <c r="G272">
        <f t="shared" si="42"/>
        <v>4</v>
      </c>
      <c r="H272">
        <f t="shared" si="43"/>
        <v>0</v>
      </c>
      <c r="I272">
        <v>0</v>
      </c>
      <c r="J272">
        <v>0</v>
      </c>
      <c r="K272">
        <f t="shared" si="38"/>
        <v>2</v>
      </c>
      <c r="L272">
        <f t="shared" si="39"/>
        <v>0</v>
      </c>
      <c r="M272">
        <f t="shared" si="40"/>
        <v>2</v>
      </c>
      <c r="N272">
        <f t="shared" si="41"/>
        <v>2</v>
      </c>
      <c r="O272">
        <f t="shared" si="44"/>
        <v>4</v>
      </c>
    </row>
    <row r="273" spans="1:15" x14ac:dyDescent="0.25">
      <c r="A273" s="1">
        <v>29</v>
      </c>
      <c r="B273" s="2">
        <v>41564</v>
      </c>
      <c r="C273" t="s">
        <v>11</v>
      </c>
      <c r="D273" t="s">
        <v>15</v>
      </c>
      <c r="E273">
        <v>1</v>
      </c>
      <c r="F273">
        <v>0</v>
      </c>
      <c r="G273">
        <f t="shared" si="42"/>
        <v>1</v>
      </c>
      <c r="H273">
        <f t="shared" si="43"/>
        <v>0</v>
      </c>
      <c r="I273">
        <v>1</v>
      </c>
      <c r="J273">
        <v>0</v>
      </c>
      <c r="K273">
        <f t="shared" si="38"/>
        <v>0</v>
      </c>
      <c r="L273">
        <f t="shared" si="39"/>
        <v>0</v>
      </c>
      <c r="M273">
        <f t="shared" si="40"/>
        <v>1</v>
      </c>
      <c r="N273">
        <f t="shared" si="41"/>
        <v>1</v>
      </c>
      <c r="O273">
        <f t="shared" si="44"/>
        <v>1</v>
      </c>
    </row>
    <row r="274" spans="1:15" x14ac:dyDescent="0.25">
      <c r="A274" s="1">
        <v>13</v>
      </c>
      <c r="B274" s="2">
        <v>41497</v>
      </c>
      <c r="C274" t="s">
        <v>11</v>
      </c>
      <c r="D274" t="s">
        <v>7</v>
      </c>
      <c r="E274">
        <v>3</v>
      </c>
      <c r="F274">
        <v>1</v>
      </c>
      <c r="G274">
        <f t="shared" si="42"/>
        <v>9</v>
      </c>
      <c r="H274">
        <f t="shared" si="43"/>
        <v>1</v>
      </c>
      <c r="I274">
        <v>2</v>
      </c>
      <c r="J274">
        <v>0</v>
      </c>
      <c r="K274">
        <f t="shared" si="38"/>
        <v>1</v>
      </c>
      <c r="L274">
        <f t="shared" si="39"/>
        <v>1</v>
      </c>
      <c r="M274">
        <f t="shared" si="40"/>
        <v>4</v>
      </c>
      <c r="N274">
        <f t="shared" si="41"/>
        <v>2</v>
      </c>
      <c r="O274">
        <f t="shared" si="44"/>
        <v>4</v>
      </c>
    </row>
    <row r="275" spans="1:15" x14ac:dyDescent="0.25">
      <c r="A275" s="1">
        <v>16</v>
      </c>
      <c r="B275" s="2">
        <v>41510</v>
      </c>
      <c r="C275" t="s">
        <v>11</v>
      </c>
      <c r="D275" t="s">
        <v>19</v>
      </c>
      <c r="E275">
        <v>0</v>
      </c>
      <c r="F275">
        <v>2</v>
      </c>
      <c r="G275">
        <f t="shared" si="42"/>
        <v>0</v>
      </c>
      <c r="H275">
        <f t="shared" si="43"/>
        <v>4</v>
      </c>
      <c r="I275">
        <v>0</v>
      </c>
      <c r="J275">
        <v>1</v>
      </c>
      <c r="K275">
        <f t="shared" si="38"/>
        <v>0</v>
      </c>
      <c r="L275">
        <f t="shared" si="39"/>
        <v>1</v>
      </c>
      <c r="M275">
        <f t="shared" si="40"/>
        <v>2</v>
      </c>
      <c r="N275">
        <f t="shared" si="41"/>
        <v>-2</v>
      </c>
      <c r="O275">
        <f t="shared" si="44"/>
        <v>4</v>
      </c>
    </row>
    <row r="276" spans="1:15" x14ac:dyDescent="0.25">
      <c r="A276" s="1">
        <v>21</v>
      </c>
      <c r="B276" s="2">
        <v>41532</v>
      </c>
      <c r="C276" t="s">
        <v>11</v>
      </c>
      <c r="D276" t="s">
        <v>18</v>
      </c>
      <c r="E276">
        <v>1</v>
      </c>
      <c r="F276">
        <v>1</v>
      </c>
      <c r="G276">
        <f t="shared" si="42"/>
        <v>1</v>
      </c>
      <c r="H276">
        <f t="shared" si="43"/>
        <v>1</v>
      </c>
      <c r="I276">
        <v>0</v>
      </c>
      <c r="J276">
        <v>0</v>
      </c>
      <c r="K276">
        <f t="shared" si="38"/>
        <v>1</v>
      </c>
      <c r="L276">
        <f t="shared" si="39"/>
        <v>1</v>
      </c>
      <c r="M276">
        <f t="shared" si="40"/>
        <v>2</v>
      </c>
      <c r="N276">
        <f t="shared" si="41"/>
        <v>0</v>
      </c>
      <c r="O276">
        <f t="shared" si="44"/>
        <v>0</v>
      </c>
    </row>
    <row r="277" spans="1:15" x14ac:dyDescent="0.25">
      <c r="A277" s="1">
        <v>11</v>
      </c>
      <c r="B277" s="2">
        <v>41490</v>
      </c>
      <c r="C277" t="s">
        <v>11</v>
      </c>
      <c r="D277" t="s">
        <v>5</v>
      </c>
      <c r="E277">
        <v>1</v>
      </c>
      <c r="F277">
        <v>1</v>
      </c>
      <c r="G277">
        <f t="shared" si="42"/>
        <v>1</v>
      </c>
      <c r="H277">
        <f t="shared" si="43"/>
        <v>1</v>
      </c>
      <c r="I277">
        <v>0</v>
      </c>
      <c r="J277">
        <v>0</v>
      </c>
      <c r="K277">
        <f t="shared" si="38"/>
        <v>1</v>
      </c>
      <c r="L277">
        <f t="shared" si="39"/>
        <v>1</v>
      </c>
      <c r="M277">
        <f t="shared" si="40"/>
        <v>2</v>
      </c>
      <c r="N277">
        <f t="shared" si="41"/>
        <v>0</v>
      </c>
      <c r="O277">
        <f t="shared" si="44"/>
        <v>0</v>
      </c>
    </row>
    <row r="278" spans="1:15" x14ac:dyDescent="0.25">
      <c r="A278" s="1">
        <v>15</v>
      </c>
      <c r="B278" s="2">
        <v>41504</v>
      </c>
      <c r="C278" t="s">
        <v>11</v>
      </c>
      <c r="D278" t="s">
        <v>8</v>
      </c>
      <c r="E278">
        <v>0</v>
      </c>
      <c r="F278">
        <v>1</v>
      </c>
      <c r="G278">
        <f t="shared" si="42"/>
        <v>0</v>
      </c>
      <c r="H278">
        <f t="shared" si="43"/>
        <v>1</v>
      </c>
      <c r="I278">
        <v>0</v>
      </c>
      <c r="J278">
        <v>1</v>
      </c>
      <c r="K278">
        <f t="shared" si="38"/>
        <v>0</v>
      </c>
      <c r="L278">
        <f t="shared" si="39"/>
        <v>0</v>
      </c>
      <c r="M278">
        <f t="shared" si="40"/>
        <v>1</v>
      </c>
      <c r="N278">
        <f t="shared" si="41"/>
        <v>-1</v>
      </c>
      <c r="O278">
        <f t="shared" si="44"/>
        <v>1</v>
      </c>
    </row>
    <row r="279" spans="1:15" x14ac:dyDescent="0.25">
      <c r="A279" s="1">
        <v>36</v>
      </c>
      <c r="B279" s="2">
        <v>41602</v>
      </c>
      <c r="C279" t="s">
        <v>11</v>
      </c>
      <c r="D279" t="s">
        <v>13</v>
      </c>
      <c r="E279">
        <v>1</v>
      </c>
      <c r="F279">
        <v>1</v>
      </c>
      <c r="G279">
        <f t="shared" si="42"/>
        <v>1</v>
      </c>
      <c r="H279">
        <f t="shared" si="43"/>
        <v>1</v>
      </c>
      <c r="I279">
        <v>1</v>
      </c>
      <c r="J279">
        <v>0</v>
      </c>
      <c r="K279">
        <f t="shared" si="38"/>
        <v>0</v>
      </c>
      <c r="L279">
        <f t="shared" si="39"/>
        <v>1</v>
      </c>
      <c r="M279">
        <f t="shared" si="40"/>
        <v>2</v>
      </c>
      <c r="N279">
        <f t="shared" si="41"/>
        <v>0</v>
      </c>
      <c r="O279">
        <f t="shared" si="44"/>
        <v>0</v>
      </c>
    </row>
    <row r="280" spans="1:15" x14ac:dyDescent="0.25">
      <c r="A280" s="1">
        <v>19</v>
      </c>
      <c r="B280" s="2">
        <v>41524</v>
      </c>
      <c r="C280" t="s">
        <v>11</v>
      </c>
      <c r="D280" t="s">
        <v>10</v>
      </c>
      <c r="E280">
        <v>1</v>
      </c>
      <c r="F280">
        <v>3</v>
      </c>
      <c r="G280">
        <f t="shared" si="42"/>
        <v>1</v>
      </c>
      <c r="H280">
        <f t="shared" si="43"/>
        <v>9</v>
      </c>
      <c r="I280">
        <v>1</v>
      </c>
      <c r="J280">
        <v>1</v>
      </c>
      <c r="K280">
        <f t="shared" si="38"/>
        <v>0</v>
      </c>
      <c r="L280">
        <f t="shared" si="39"/>
        <v>2</v>
      </c>
      <c r="M280">
        <f t="shared" si="40"/>
        <v>4</v>
      </c>
      <c r="N280">
        <f t="shared" si="41"/>
        <v>-2</v>
      </c>
      <c r="O280">
        <f t="shared" si="44"/>
        <v>4</v>
      </c>
    </row>
    <row r="281" spans="1:15" x14ac:dyDescent="0.25">
      <c r="A281" s="1">
        <v>25</v>
      </c>
      <c r="B281" s="2">
        <v>41548</v>
      </c>
      <c r="C281" t="s">
        <v>11</v>
      </c>
      <c r="D281" t="s">
        <v>16</v>
      </c>
      <c r="E281">
        <v>1</v>
      </c>
      <c r="F281">
        <v>2</v>
      </c>
      <c r="G281">
        <f t="shared" si="42"/>
        <v>1</v>
      </c>
      <c r="H281">
        <f t="shared" si="43"/>
        <v>4</v>
      </c>
      <c r="I281">
        <v>1</v>
      </c>
      <c r="J281">
        <v>0</v>
      </c>
      <c r="K281">
        <f t="shared" si="38"/>
        <v>0</v>
      </c>
      <c r="L281">
        <f t="shared" si="39"/>
        <v>2</v>
      </c>
      <c r="M281">
        <f t="shared" si="40"/>
        <v>3</v>
      </c>
      <c r="N281">
        <f t="shared" si="41"/>
        <v>-1</v>
      </c>
      <c r="O281">
        <f t="shared" si="44"/>
        <v>1</v>
      </c>
    </row>
    <row r="282" spans="1:15" x14ac:dyDescent="0.25">
      <c r="A282" s="1">
        <v>37</v>
      </c>
      <c r="B282" s="2">
        <v>41609</v>
      </c>
      <c r="C282" t="s">
        <v>11</v>
      </c>
      <c r="D282" t="s">
        <v>12</v>
      </c>
      <c r="E282">
        <v>0</v>
      </c>
      <c r="F282">
        <v>2</v>
      </c>
      <c r="G282">
        <f t="shared" si="42"/>
        <v>0</v>
      </c>
      <c r="H282">
        <f t="shared" si="43"/>
        <v>4</v>
      </c>
      <c r="I282">
        <v>0</v>
      </c>
      <c r="J282">
        <v>1</v>
      </c>
      <c r="K282">
        <f t="shared" si="38"/>
        <v>0</v>
      </c>
      <c r="L282">
        <f t="shared" si="39"/>
        <v>1</v>
      </c>
      <c r="M282">
        <f t="shared" si="40"/>
        <v>2</v>
      </c>
      <c r="N282">
        <f t="shared" si="41"/>
        <v>-2</v>
      </c>
      <c r="O282">
        <f t="shared" si="44"/>
        <v>4</v>
      </c>
    </row>
    <row r="283" spans="1:15" x14ac:dyDescent="0.25">
      <c r="A283" s="1">
        <v>9</v>
      </c>
      <c r="B283" s="2">
        <v>41483</v>
      </c>
      <c r="C283" t="s">
        <v>11</v>
      </c>
      <c r="D283" t="s">
        <v>9</v>
      </c>
      <c r="E283">
        <v>1</v>
      </c>
      <c r="F283">
        <v>0</v>
      </c>
      <c r="G283">
        <f t="shared" si="42"/>
        <v>1</v>
      </c>
      <c r="H283">
        <f t="shared" si="43"/>
        <v>0</v>
      </c>
      <c r="I283">
        <v>0</v>
      </c>
      <c r="J283">
        <v>0</v>
      </c>
      <c r="K283">
        <f t="shared" si="38"/>
        <v>1</v>
      </c>
      <c r="L283">
        <f t="shared" si="39"/>
        <v>0</v>
      </c>
      <c r="M283">
        <f t="shared" si="40"/>
        <v>1</v>
      </c>
      <c r="N283">
        <f t="shared" si="41"/>
        <v>1</v>
      </c>
      <c r="O283">
        <f t="shared" si="44"/>
        <v>1</v>
      </c>
    </row>
    <row r="284" spans="1:15" x14ac:dyDescent="0.25">
      <c r="A284" s="1">
        <v>1</v>
      </c>
      <c r="B284" s="2">
        <v>41420</v>
      </c>
      <c r="C284" t="s">
        <v>11</v>
      </c>
      <c r="D284" t="s">
        <v>21</v>
      </c>
      <c r="E284">
        <v>0</v>
      </c>
      <c r="F284">
        <v>2</v>
      </c>
      <c r="G284">
        <f t="shared" si="42"/>
        <v>0</v>
      </c>
      <c r="H284">
        <f t="shared" si="43"/>
        <v>4</v>
      </c>
      <c r="I284">
        <v>0</v>
      </c>
      <c r="J284">
        <v>2</v>
      </c>
      <c r="K284">
        <f t="shared" si="38"/>
        <v>0</v>
      </c>
      <c r="L284">
        <f t="shared" si="39"/>
        <v>0</v>
      </c>
      <c r="M284">
        <f t="shared" si="40"/>
        <v>2</v>
      </c>
      <c r="N284">
        <f t="shared" si="41"/>
        <v>-2</v>
      </c>
      <c r="O284">
        <f t="shared" si="44"/>
        <v>4</v>
      </c>
    </row>
    <row r="285" spans="1:15" x14ac:dyDescent="0.25">
      <c r="A285" s="1">
        <v>31</v>
      </c>
      <c r="B285" s="2">
        <v>41574</v>
      </c>
      <c r="C285" t="s">
        <v>11</v>
      </c>
      <c r="D285" t="s">
        <v>3</v>
      </c>
      <c r="E285">
        <v>2</v>
      </c>
      <c r="F285">
        <v>1</v>
      </c>
      <c r="G285">
        <f t="shared" si="42"/>
        <v>4</v>
      </c>
      <c r="H285">
        <f t="shared" si="43"/>
        <v>1</v>
      </c>
      <c r="I285">
        <v>0</v>
      </c>
      <c r="J285">
        <v>1</v>
      </c>
      <c r="K285">
        <f t="shared" si="38"/>
        <v>2</v>
      </c>
      <c r="L285">
        <f t="shared" si="39"/>
        <v>0</v>
      </c>
      <c r="M285">
        <f t="shared" si="40"/>
        <v>3</v>
      </c>
      <c r="N285">
        <f t="shared" si="41"/>
        <v>1</v>
      </c>
      <c r="O285">
        <f t="shared" si="44"/>
        <v>1</v>
      </c>
    </row>
    <row r="286" spans="1:15" x14ac:dyDescent="0.25">
      <c r="A286" s="1">
        <v>33</v>
      </c>
      <c r="B286" s="2">
        <v>41588</v>
      </c>
      <c r="C286" t="s">
        <v>11</v>
      </c>
      <c r="D286" t="s">
        <v>1</v>
      </c>
      <c r="E286">
        <v>0</v>
      </c>
      <c r="F286">
        <v>3</v>
      </c>
      <c r="G286">
        <f t="shared" si="42"/>
        <v>0</v>
      </c>
      <c r="H286">
        <f t="shared" si="43"/>
        <v>9</v>
      </c>
      <c r="I286">
        <v>0</v>
      </c>
      <c r="J286">
        <v>3</v>
      </c>
      <c r="K286">
        <f t="shared" si="38"/>
        <v>0</v>
      </c>
      <c r="L286">
        <f t="shared" si="39"/>
        <v>0</v>
      </c>
      <c r="M286">
        <f t="shared" si="40"/>
        <v>3</v>
      </c>
      <c r="N286">
        <f t="shared" si="41"/>
        <v>-3</v>
      </c>
      <c r="O286">
        <f t="shared" si="44"/>
        <v>9</v>
      </c>
    </row>
    <row r="287" spans="1:15" x14ac:dyDescent="0.25">
      <c r="A287" s="1">
        <v>35</v>
      </c>
      <c r="B287" s="2">
        <v>41595</v>
      </c>
      <c r="C287" t="s">
        <v>12</v>
      </c>
      <c r="D287" t="s">
        <v>0</v>
      </c>
      <c r="E287">
        <v>2</v>
      </c>
      <c r="F287">
        <v>0</v>
      </c>
      <c r="G287">
        <f t="shared" si="42"/>
        <v>4</v>
      </c>
      <c r="H287">
        <f t="shared" si="43"/>
        <v>0</v>
      </c>
      <c r="I287">
        <v>1</v>
      </c>
      <c r="J287">
        <v>0</v>
      </c>
      <c r="K287">
        <f t="shared" si="38"/>
        <v>1</v>
      </c>
      <c r="L287">
        <f t="shared" si="39"/>
        <v>0</v>
      </c>
      <c r="M287">
        <f t="shared" si="40"/>
        <v>2</v>
      </c>
      <c r="N287">
        <f t="shared" si="41"/>
        <v>2</v>
      </c>
      <c r="O287">
        <f t="shared" si="44"/>
        <v>4</v>
      </c>
    </row>
    <row r="288" spans="1:15" x14ac:dyDescent="0.25">
      <c r="A288" s="1">
        <v>9</v>
      </c>
      <c r="B288" s="2">
        <v>41482</v>
      </c>
      <c r="C288" t="s">
        <v>12</v>
      </c>
      <c r="D288" t="s">
        <v>2</v>
      </c>
      <c r="E288">
        <v>2</v>
      </c>
      <c r="F288">
        <v>3</v>
      </c>
      <c r="G288">
        <f t="shared" si="42"/>
        <v>4</v>
      </c>
      <c r="H288">
        <f t="shared" si="43"/>
        <v>9</v>
      </c>
      <c r="I288">
        <v>2</v>
      </c>
      <c r="J288">
        <v>1</v>
      </c>
      <c r="K288">
        <f t="shared" si="38"/>
        <v>0</v>
      </c>
      <c r="L288">
        <f t="shared" si="39"/>
        <v>2</v>
      </c>
      <c r="M288">
        <f t="shared" si="40"/>
        <v>5</v>
      </c>
      <c r="N288">
        <f t="shared" si="41"/>
        <v>-1</v>
      </c>
      <c r="O288">
        <f t="shared" si="44"/>
        <v>1</v>
      </c>
    </row>
    <row r="289" spans="1:15" x14ac:dyDescent="0.25">
      <c r="A289" s="1">
        <v>17</v>
      </c>
      <c r="B289" s="2">
        <v>41517</v>
      </c>
      <c r="C289" t="s">
        <v>12</v>
      </c>
      <c r="D289" t="s">
        <v>4</v>
      </c>
      <c r="E289">
        <v>4</v>
      </c>
      <c r="F289">
        <v>2</v>
      </c>
      <c r="G289">
        <f t="shared" si="42"/>
        <v>16</v>
      </c>
      <c r="H289">
        <f t="shared" si="43"/>
        <v>4</v>
      </c>
      <c r="I289">
        <v>3</v>
      </c>
      <c r="J289">
        <v>0</v>
      </c>
      <c r="K289">
        <f t="shared" si="38"/>
        <v>1</v>
      </c>
      <c r="L289">
        <f t="shared" si="39"/>
        <v>2</v>
      </c>
      <c r="M289">
        <f t="shared" si="40"/>
        <v>6</v>
      </c>
      <c r="N289">
        <f t="shared" si="41"/>
        <v>2</v>
      </c>
      <c r="O289">
        <f t="shared" si="44"/>
        <v>4</v>
      </c>
    </row>
    <row r="290" spans="1:15" x14ac:dyDescent="0.25">
      <c r="A290" s="1">
        <v>15</v>
      </c>
      <c r="B290" s="2">
        <v>41504</v>
      </c>
      <c r="C290" t="s">
        <v>12</v>
      </c>
      <c r="D290" t="s">
        <v>6</v>
      </c>
      <c r="E290">
        <v>1</v>
      </c>
      <c r="F290">
        <v>3</v>
      </c>
      <c r="G290">
        <f t="shared" si="42"/>
        <v>1</v>
      </c>
      <c r="H290">
        <f t="shared" si="43"/>
        <v>9</v>
      </c>
      <c r="I290">
        <v>0</v>
      </c>
      <c r="J290">
        <v>0</v>
      </c>
      <c r="K290">
        <f t="shared" si="38"/>
        <v>1</v>
      </c>
      <c r="L290">
        <f t="shared" si="39"/>
        <v>3</v>
      </c>
      <c r="M290">
        <f t="shared" si="40"/>
        <v>4</v>
      </c>
      <c r="N290">
        <f t="shared" si="41"/>
        <v>-2</v>
      </c>
      <c r="O290">
        <f t="shared" si="44"/>
        <v>4</v>
      </c>
    </row>
    <row r="291" spans="1:15" x14ac:dyDescent="0.25">
      <c r="A291" s="1">
        <v>24</v>
      </c>
      <c r="B291" s="2">
        <v>41546</v>
      </c>
      <c r="C291" t="s">
        <v>12</v>
      </c>
      <c r="D291" t="s">
        <v>17</v>
      </c>
      <c r="E291">
        <v>4</v>
      </c>
      <c r="F291">
        <v>0</v>
      </c>
      <c r="G291">
        <f t="shared" si="42"/>
        <v>16</v>
      </c>
      <c r="H291">
        <f t="shared" si="43"/>
        <v>0</v>
      </c>
      <c r="I291">
        <v>3</v>
      </c>
      <c r="J291">
        <v>0</v>
      </c>
      <c r="K291">
        <f t="shared" si="38"/>
        <v>1</v>
      </c>
      <c r="L291">
        <f t="shared" si="39"/>
        <v>0</v>
      </c>
      <c r="M291">
        <f t="shared" si="40"/>
        <v>4</v>
      </c>
      <c r="N291">
        <f t="shared" si="41"/>
        <v>4</v>
      </c>
      <c r="O291">
        <f t="shared" si="44"/>
        <v>16</v>
      </c>
    </row>
    <row r="292" spans="1:15" x14ac:dyDescent="0.25">
      <c r="A292" s="1">
        <v>33</v>
      </c>
      <c r="B292" s="2">
        <v>41587</v>
      </c>
      <c r="C292" t="s">
        <v>12</v>
      </c>
      <c r="D292" t="s">
        <v>15</v>
      </c>
      <c r="E292">
        <v>0</v>
      </c>
      <c r="F292">
        <v>0</v>
      </c>
      <c r="G292">
        <f t="shared" si="42"/>
        <v>0</v>
      </c>
      <c r="H292">
        <f t="shared" si="43"/>
        <v>0</v>
      </c>
      <c r="I292">
        <v>0</v>
      </c>
      <c r="J292">
        <v>0</v>
      </c>
      <c r="K292">
        <f t="shared" si="38"/>
        <v>0</v>
      </c>
      <c r="L292">
        <f t="shared" si="39"/>
        <v>0</v>
      </c>
      <c r="M292">
        <f t="shared" si="40"/>
        <v>0</v>
      </c>
      <c r="N292">
        <f t="shared" si="41"/>
        <v>0</v>
      </c>
      <c r="O292">
        <f t="shared" si="44"/>
        <v>0</v>
      </c>
    </row>
    <row r="293" spans="1:15" x14ac:dyDescent="0.25">
      <c r="A293" s="1">
        <v>10</v>
      </c>
      <c r="B293" s="2">
        <v>41486</v>
      </c>
      <c r="C293" t="s">
        <v>12</v>
      </c>
      <c r="D293" t="s">
        <v>7</v>
      </c>
      <c r="E293">
        <v>1</v>
      </c>
      <c r="F293">
        <v>1</v>
      </c>
      <c r="G293">
        <f t="shared" si="42"/>
        <v>1</v>
      </c>
      <c r="H293">
        <f t="shared" si="43"/>
        <v>1</v>
      </c>
      <c r="I293">
        <v>0</v>
      </c>
      <c r="J293">
        <v>0</v>
      </c>
      <c r="K293">
        <f t="shared" si="38"/>
        <v>1</v>
      </c>
      <c r="L293">
        <f t="shared" si="39"/>
        <v>1</v>
      </c>
      <c r="M293">
        <f t="shared" si="40"/>
        <v>2</v>
      </c>
      <c r="N293">
        <f t="shared" si="41"/>
        <v>0</v>
      </c>
      <c r="O293">
        <f t="shared" si="44"/>
        <v>0</v>
      </c>
    </row>
    <row r="294" spans="1:15" x14ac:dyDescent="0.25">
      <c r="A294" s="1">
        <v>6</v>
      </c>
      <c r="B294" s="2">
        <v>41462</v>
      </c>
      <c r="C294" t="s">
        <v>12</v>
      </c>
      <c r="D294" t="s">
        <v>19</v>
      </c>
      <c r="E294">
        <v>1</v>
      </c>
      <c r="F294">
        <v>1</v>
      </c>
      <c r="G294">
        <f t="shared" si="42"/>
        <v>1</v>
      </c>
      <c r="H294">
        <f t="shared" si="43"/>
        <v>1</v>
      </c>
      <c r="I294">
        <v>1</v>
      </c>
      <c r="J294">
        <v>1</v>
      </c>
      <c r="K294">
        <f t="shared" si="38"/>
        <v>0</v>
      </c>
      <c r="L294">
        <f t="shared" si="39"/>
        <v>0</v>
      </c>
      <c r="M294">
        <f t="shared" si="40"/>
        <v>2</v>
      </c>
      <c r="N294">
        <f t="shared" si="41"/>
        <v>0</v>
      </c>
      <c r="O294">
        <f t="shared" si="44"/>
        <v>0</v>
      </c>
    </row>
    <row r="295" spans="1:15" x14ac:dyDescent="0.25">
      <c r="A295" s="1">
        <v>31</v>
      </c>
      <c r="B295" s="2">
        <v>41574</v>
      </c>
      <c r="C295" t="s">
        <v>12</v>
      </c>
      <c r="D295" t="s">
        <v>18</v>
      </c>
      <c r="E295">
        <v>0</v>
      </c>
      <c r="F295">
        <v>0</v>
      </c>
      <c r="G295">
        <f t="shared" si="42"/>
        <v>0</v>
      </c>
      <c r="H295">
        <f t="shared" si="43"/>
        <v>0</v>
      </c>
      <c r="I295">
        <v>0</v>
      </c>
      <c r="J295">
        <v>0</v>
      </c>
      <c r="K295">
        <f t="shared" si="38"/>
        <v>0</v>
      </c>
      <c r="L295">
        <f t="shared" si="39"/>
        <v>0</v>
      </c>
      <c r="M295">
        <f t="shared" si="40"/>
        <v>0</v>
      </c>
      <c r="N295">
        <f t="shared" si="41"/>
        <v>0</v>
      </c>
      <c r="O295">
        <f t="shared" si="44"/>
        <v>0</v>
      </c>
    </row>
    <row r="296" spans="1:15" x14ac:dyDescent="0.25">
      <c r="A296" s="1">
        <v>2</v>
      </c>
      <c r="B296" s="2">
        <v>41438</v>
      </c>
      <c r="C296" t="s">
        <v>12</v>
      </c>
      <c r="D296" t="s">
        <v>5</v>
      </c>
      <c r="E296">
        <v>2</v>
      </c>
      <c r="F296">
        <v>1</v>
      </c>
      <c r="G296">
        <f t="shared" si="42"/>
        <v>4</v>
      </c>
      <c r="H296">
        <f t="shared" si="43"/>
        <v>1</v>
      </c>
      <c r="I296">
        <v>1</v>
      </c>
      <c r="J296">
        <v>1</v>
      </c>
      <c r="K296">
        <f t="shared" si="38"/>
        <v>1</v>
      </c>
      <c r="L296">
        <f t="shared" si="39"/>
        <v>0</v>
      </c>
      <c r="M296">
        <f t="shared" si="40"/>
        <v>3</v>
      </c>
      <c r="N296">
        <f t="shared" si="41"/>
        <v>1</v>
      </c>
      <c r="O296">
        <f t="shared" si="44"/>
        <v>1</v>
      </c>
    </row>
    <row r="297" spans="1:15" x14ac:dyDescent="0.25">
      <c r="A297" s="1">
        <v>27</v>
      </c>
      <c r="B297" s="2">
        <v>41557</v>
      </c>
      <c r="C297" t="s">
        <v>12</v>
      </c>
      <c r="D297" t="s">
        <v>8</v>
      </c>
      <c r="E297">
        <v>1</v>
      </c>
      <c r="F297">
        <v>2</v>
      </c>
      <c r="G297">
        <f t="shared" si="42"/>
        <v>1</v>
      </c>
      <c r="H297">
        <f t="shared" si="43"/>
        <v>4</v>
      </c>
      <c r="I297">
        <v>0</v>
      </c>
      <c r="J297">
        <v>1</v>
      </c>
      <c r="K297">
        <f t="shared" si="38"/>
        <v>1</v>
      </c>
      <c r="L297">
        <f t="shared" si="39"/>
        <v>1</v>
      </c>
      <c r="M297">
        <f t="shared" si="40"/>
        <v>3</v>
      </c>
      <c r="N297">
        <f t="shared" si="41"/>
        <v>-1</v>
      </c>
      <c r="O297">
        <f t="shared" si="44"/>
        <v>1</v>
      </c>
    </row>
    <row r="298" spans="1:15" x14ac:dyDescent="0.25">
      <c r="A298" s="1">
        <v>38</v>
      </c>
      <c r="B298" s="2">
        <v>41616</v>
      </c>
      <c r="C298" t="s">
        <v>12</v>
      </c>
      <c r="D298" t="s">
        <v>13</v>
      </c>
      <c r="E298">
        <v>0</v>
      </c>
      <c r="F298">
        <v>0</v>
      </c>
      <c r="G298">
        <f t="shared" si="42"/>
        <v>0</v>
      </c>
      <c r="H298">
        <f t="shared" si="43"/>
        <v>0</v>
      </c>
      <c r="I298">
        <v>0</v>
      </c>
      <c r="J298">
        <v>0</v>
      </c>
      <c r="K298">
        <f t="shared" si="38"/>
        <v>0</v>
      </c>
      <c r="L298">
        <f t="shared" si="39"/>
        <v>0</v>
      </c>
      <c r="M298">
        <f t="shared" si="40"/>
        <v>0</v>
      </c>
      <c r="N298">
        <f t="shared" si="41"/>
        <v>0</v>
      </c>
      <c r="O298">
        <f t="shared" si="44"/>
        <v>0</v>
      </c>
    </row>
    <row r="299" spans="1:15" x14ac:dyDescent="0.25">
      <c r="A299" s="1">
        <v>4</v>
      </c>
      <c r="B299" s="2">
        <v>41430</v>
      </c>
      <c r="C299" t="s">
        <v>12</v>
      </c>
      <c r="D299" t="s">
        <v>10</v>
      </c>
      <c r="E299">
        <v>1</v>
      </c>
      <c r="F299">
        <v>1</v>
      </c>
      <c r="G299">
        <f t="shared" si="42"/>
        <v>1</v>
      </c>
      <c r="H299">
        <f t="shared" si="43"/>
        <v>1</v>
      </c>
      <c r="I299">
        <v>0</v>
      </c>
      <c r="J299">
        <v>1</v>
      </c>
      <c r="K299">
        <f t="shared" si="38"/>
        <v>1</v>
      </c>
      <c r="L299">
        <f t="shared" si="39"/>
        <v>0</v>
      </c>
      <c r="M299">
        <f t="shared" si="40"/>
        <v>2</v>
      </c>
      <c r="N299">
        <f t="shared" si="41"/>
        <v>0</v>
      </c>
      <c r="O299">
        <f t="shared" si="44"/>
        <v>0</v>
      </c>
    </row>
    <row r="300" spans="1:15" x14ac:dyDescent="0.25">
      <c r="A300" s="1">
        <v>22</v>
      </c>
      <c r="B300" s="2">
        <v>41537</v>
      </c>
      <c r="C300" t="s">
        <v>12</v>
      </c>
      <c r="D300" t="s">
        <v>16</v>
      </c>
      <c r="E300">
        <v>3</v>
      </c>
      <c r="F300">
        <v>0</v>
      </c>
      <c r="G300">
        <f t="shared" si="42"/>
        <v>9</v>
      </c>
      <c r="H300">
        <f t="shared" si="43"/>
        <v>0</v>
      </c>
      <c r="I300">
        <v>3</v>
      </c>
      <c r="J300">
        <v>0</v>
      </c>
      <c r="K300">
        <f t="shared" si="38"/>
        <v>0</v>
      </c>
      <c r="L300">
        <f t="shared" si="39"/>
        <v>0</v>
      </c>
      <c r="M300">
        <f t="shared" si="40"/>
        <v>3</v>
      </c>
      <c r="N300">
        <f t="shared" si="41"/>
        <v>3</v>
      </c>
      <c r="O300">
        <f t="shared" si="44"/>
        <v>9</v>
      </c>
    </row>
    <row r="301" spans="1:15" x14ac:dyDescent="0.25">
      <c r="A301" s="1">
        <v>18</v>
      </c>
      <c r="B301" s="2">
        <v>41522</v>
      </c>
      <c r="C301" t="s">
        <v>12</v>
      </c>
      <c r="D301" t="s">
        <v>11</v>
      </c>
      <c r="E301">
        <v>2</v>
      </c>
      <c r="F301">
        <v>1</v>
      </c>
      <c r="G301">
        <f t="shared" si="42"/>
        <v>4</v>
      </c>
      <c r="H301">
        <f t="shared" si="43"/>
        <v>1</v>
      </c>
      <c r="I301">
        <v>1</v>
      </c>
      <c r="J301">
        <v>0</v>
      </c>
      <c r="K301">
        <f t="shared" si="38"/>
        <v>1</v>
      </c>
      <c r="L301">
        <f t="shared" si="39"/>
        <v>1</v>
      </c>
      <c r="M301">
        <f t="shared" si="40"/>
        <v>3</v>
      </c>
      <c r="N301">
        <f t="shared" si="41"/>
        <v>1</v>
      </c>
      <c r="O301">
        <f t="shared" si="44"/>
        <v>1</v>
      </c>
    </row>
    <row r="302" spans="1:15" x14ac:dyDescent="0.25">
      <c r="A302" s="1">
        <v>26</v>
      </c>
      <c r="B302" s="2">
        <v>41553</v>
      </c>
      <c r="C302" t="s">
        <v>12</v>
      </c>
      <c r="D302" t="s">
        <v>9</v>
      </c>
      <c r="E302">
        <v>3</v>
      </c>
      <c r="F302">
        <v>0</v>
      </c>
      <c r="G302">
        <f t="shared" si="42"/>
        <v>9</v>
      </c>
      <c r="H302">
        <f t="shared" si="43"/>
        <v>0</v>
      </c>
      <c r="I302">
        <v>1</v>
      </c>
      <c r="J302">
        <v>0</v>
      </c>
      <c r="K302">
        <f t="shared" si="38"/>
        <v>2</v>
      </c>
      <c r="L302">
        <f t="shared" si="39"/>
        <v>0</v>
      </c>
      <c r="M302">
        <f t="shared" si="40"/>
        <v>3</v>
      </c>
      <c r="N302">
        <f t="shared" si="41"/>
        <v>3</v>
      </c>
      <c r="O302">
        <f t="shared" si="44"/>
        <v>9</v>
      </c>
    </row>
    <row r="303" spans="1:15" x14ac:dyDescent="0.25">
      <c r="A303" s="1">
        <v>13</v>
      </c>
      <c r="B303" s="2">
        <v>41497</v>
      </c>
      <c r="C303" t="s">
        <v>12</v>
      </c>
      <c r="D303" t="s">
        <v>21</v>
      </c>
      <c r="E303">
        <v>2</v>
      </c>
      <c r="F303">
        <v>1</v>
      </c>
      <c r="G303">
        <f t="shared" si="42"/>
        <v>4</v>
      </c>
      <c r="H303">
        <f t="shared" si="43"/>
        <v>1</v>
      </c>
      <c r="I303">
        <v>1</v>
      </c>
      <c r="J303">
        <v>0</v>
      </c>
      <c r="K303">
        <f t="shared" si="38"/>
        <v>1</v>
      </c>
      <c r="L303">
        <f t="shared" si="39"/>
        <v>1</v>
      </c>
      <c r="M303">
        <f t="shared" si="40"/>
        <v>3</v>
      </c>
      <c r="N303">
        <f t="shared" si="41"/>
        <v>1</v>
      </c>
      <c r="O303">
        <f t="shared" si="44"/>
        <v>1</v>
      </c>
    </row>
    <row r="304" spans="1:15" x14ac:dyDescent="0.25">
      <c r="A304" s="1">
        <v>20</v>
      </c>
      <c r="B304" s="2">
        <v>41529</v>
      </c>
      <c r="C304" t="s">
        <v>12</v>
      </c>
      <c r="D304" t="s">
        <v>3</v>
      </c>
      <c r="E304">
        <v>2</v>
      </c>
      <c r="F304">
        <v>0</v>
      </c>
      <c r="G304">
        <f t="shared" si="42"/>
        <v>4</v>
      </c>
      <c r="H304">
        <f t="shared" si="43"/>
        <v>0</v>
      </c>
      <c r="I304">
        <v>1</v>
      </c>
      <c r="J304">
        <v>0</v>
      </c>
      <c r="K304">
        <f t="shared" si="38"/>
        <v>1</v>
      </c>
      <c r="L304">
        <f t="shared" si="39"/>
        <v>0</v>
      </c>
      <c r="M304">
        <f t="shared" si="40"/>
        <v>2</v>
      </c>
      <c r="N304">
        <f t="shared" si="41"/>
        <v>2</v>
      </c>
      <c r="O304">
        <f t="shared" si="44"/>
        <v>4</v>
      </c>
    </row>
    <row r="305" spans="1:15" x14ac:dyDescent="0.25">
      <c r="A305" s="1">
        <v>30</v>
      </c>
      <c r="B305" s="2">
        <v>41567</v>
      </c>
      <c r="C305" t="s">
        <v>12</v>
      </c>
      <c r="D305" t="s">
        <v>1</v>
      </c>
      <c r="E305">
        <v>1</v>
      </c>
      <c r="F305">
        <v>1</v>
      </c>
      <c r="G305">
        <f t="shared" si="42"/>
        <v>1</v>
      </c>
      <c r="H305">
        <f t="shared" si="43"/>
        <v>1</v>
      </c>
      <c r="I305">
        <v>0</v>
      </c>
      <c r="J305">
        <v>1</v>
      </c>
      <c r="K305">
        <f t="shared" si="38"/>
        <v>1</v>
      </c>
      <c r="L305">
        <f t="shared" si="39"/>
        <v>0</v>
      </c>
      <c r="M305">
        <f t="shared" si="40"/>
        <v>2</v>
      </c>
      <c r="N305">
        <f t="shared" si="41"/>
        <v>0</v>
      </c>
      <c r="O305">
        <f t="shared" si="44"/>
        <v>0</v>
      </c>
    </row>
    <row r="306" spans="1:15" x14ac:dyDescent="0.25">
      <c r="A306" s="1">
        <v>5</v>
      </c>
      <c r="B306" s="2">
        <v>41437</v>
      </c>
      <c r="C306" t="s">
        <v>9</v>
      </c>
      <c r="D306" t="s">
        <v>0</v>
      </c>
      <c r="E306">
        <v>1</v>
      </c>
      <c r="F306">
        <v>0</v>
      </c>
      <c r="G306">
        <f t="shared" si="42"/>
        <v>1</v>
      </c>
      <c r="H306">
        <f t="shared" si="43"/>
        <v>0</v>
      </c>
      <c r="I306">
        <v>1</v>
      </c>
      <c r="J306">
        <v>0</v>
      </c>
      <c r="K306">
        <f t="shared" si="38"/>
        <v>0</v>
      </c>
      <c r="L306">
        <f t="shared" si="39"/>
        <v>0</v>
      </c>
      <c r="M306">
        <f t="shared" si="40"/>
        <v>1</v>
      </c>
      <c r="N306">
        <f t="shared" si="41"/>
        <v>1</v>
      </c>
      <c r="O306">
        <f t="shared" si="44"/>
        <v>1</v>
      </c>
    </row>
    <row r="307" spans="1:15" x14ac:dyDescent="0.25">
      <c r="A307" s="1">
        <v>37</v>
      </c>
      <c r="B307" s="2">
        <v>41609</v>
      </c>
      <c r="C307" t="s">
        <v>9</v>
      </c>
      <c r="D307" t="s">
        <v>2</v>
      </c>
      <c r="E307">
        <v>2</v>
      </c>
      <c r="F307">
        <v>1</v>
      </c>
      <c r="G307">
        <f t="shared" si="42"/>
        <v>4</v>
      </c>
      <c r="H307">
        <f t="shared" si="43"/>
        <v>1</v>
      </c>
      <c r="I307">
        <v>1</v>
      </c>
      <c r="J307">
        <v>1</v>
      </c>
      <c r="K307">
        <f t="shared" si="38"/>
        <v>1</v>
      </c>
      <c r="L307">
        <f t="shared" si="39"/>
        <v>0</v>
      </c>
      <c r="M307">
        <f t="shared" si="40"/>
        <v>3</v>
      </c>
      <c r="N307">
        <f t="shared" si="41"/>
        <v>1</v>
      </c>
      <c r="O307">
        <f t="shared" si="44"/>
        <v>1</v>
      </c>
    </row>
    <row r="308" spans="1:15" x14ac:dyDescent="0.25">
      <c r="A308" s="1">
        <v>34</v>
      </c>
      <c r="B308" s="2">
        <v>41592</v>
      </c>
      <c r="C308" t="s">
        <v>9</v>
      </c>
      <c r="D308" t="s">
        <v>4</v>
      </c>
      <c r="E308">
        <v>3</v>
      </c>
      <c r="F308">
        <v>0</v>
      </c>
      <c r="G308">
        <f t="shared" si="42"/>
        <v>9</v>
      </c>
      <c r="H308">
        <f t="shared" si="43"/>
        <v>0</v>
      </c>
      <c r="I308">
        <v>1</v>
      </c>
      <c r="J308">
        <v>0</v>
      </c>
      <c r="K308">
        <f t="shared" si="38"/>
        <v>2</v>
      </c>
      <c r="L308">
        <f t="shared" si="39"/>
        <v>0</v>
      </c>
      <c r="M308">
        <f t="shared" si="40"/>
        <v>3</v>
      </c>
      <c r="N308">
        <f t="shared" si="41"/>
        <v>3</v>
      </c>
      <c r="O308">
        <f t="shared" si="44"/>
        <v>9</v>
      </c>
    </row>
    <row r="309" spans="1:15" x14ac:dyDescent="0.25">
      <c r="A309" s="1">
        <v>21</v>
      </c>
      <c r="B309" s="2">
        <v>41532</v>
      </c>
      <c r="C309" t="s">
        <v>9</v>
      </c>
      <c r="D309" t="s">
        <v>6</v>
      </c>
      <c r="E309">
        <v>1</v>
      </c>
      <c r="F309">
        <v>2</v>
      </c>
      <c r="G309">
        <f t="shared" si="42"/>
        <v>1</v>
      </c>
      <c r="H309">
        <f t="shared" si="43"/>
        <v>4</v>
      </c>
      <c r="I309">
        <v>0</v>
      </c>
      <c r="J309">
        <v>1</v>
      </c>
      <c r="K309">
        <f t="shared" si="38"/>
        <v>1</v>
      </c>
      <c r="L309">
        <f t="shared" si="39"/>
        <v>1</v>
      </c>
      <c r="M309">
        <f t="shared" si="40"/>
        <v>3</v>
      </c>
      <c r="N309">
        <f t="shared" si="41"/>
        <v>-1</v>
      </c>
      <c r="O309">
        <f t="shared" si="44"/>
        <v>1</v>
      </c>
    </row>
    <row r="310" spans="1:15" x14ac:dyDescent="0.25">
      <c r="A310" s="1">
        <v>12</v>
      </c>
      <c r="B310" s="2">
        <v>41494</v>
      </c>
      <c r="C310" t="s">
        <v>9</v>
      </c>
      <c r="D310" t="s">
        <v>17</v>
      </c>
      <c r="E310">
        <v>1</v>
      </c>
      <c r="F310">
        <v>1</v>
      </c>
      <c r="G310">
        <f t="shared" si="42"/>
        <v>1</v>
      </c>
      <c r="H310">
        <f t="shared" si="43"/>
        <v>1</v>
      </c>
      <c r="I310">
        <v>0</v>
      </c>
      <c r="J310">
        <v>1</v>
      </c>
      <c r="K310">
        <f t="shared" si="38"/>
        <v>1</v>
      </c>
      <c r="L310">
        <f t="shared" si="39"/>
        <v>0</v>
      </c>
      <c r="M310">
        <f t="shared" si="40"/>
        <v>2</v>
      </c>
      <c r="N310">
        <f t="shared" si="41"/>
        <v>0</v>
      </c>
      <c r="O310">
        <f t="shared" si="44"/>
        <v>0</v>
      </c>
    </row>
    <row r="311" spans="1:15" x14ac:dyDescent="0.25">
      <c r="A311" s="1">
        <v>8</v>
      </c>
      <c r="B311" s="2">
        <v>41476</v>
      </c>
      <c r="C311" t="s">
        <v>9</v>
      </c>
      <c r="D311" t="s">
        <v>15</v>
      </c>
      <c r="E311">
        <v>2</v>
      </c>
      <c r="F311">
        <v>2</v>
      </c>
      <c r="G311">
        <f t="shared" si="42"/>
        <v>4</v>
      </c>
      <c r="H311">
        <f t="shared" si="43"/>
        <v>4</v>
      </c>
      <c r="I311">
        <v>1</v>
      </c>
      <c r="J311">
        <v>1</v>
      </c>
      <c r="K311">
        <f t="shared" si="38"/>
        <v>1</v>
      </c>
      <c r="L311">
        <f t="shared" si="39"/>
        <v>1</v>
      </c>
      <c r="M311">
        <f t="shared" si="40"/>
        <v>4</v>
      </c>
      <c r="N311">
        <f t="shared" si="41"/>
        <v>0</v>
      </c>
      <c r="O311">
        <f t="shared" si="44"/>
        <v>0</v>
      </c>
    </row>
    <row r="312" spans="1:15" x14ac:dyDescent="0.25">
      <c r="A312" s="1">
        <v>23</v>
      </c>
      <c r="B312" s="2">
        <v>41539</v>
      </c>
      <c r="C312" t="s">
        <v>9</v>
      </c>
      <c r="D312" t="s">
        <v>7</v>
      </c>
      <c r="E312">
        <v>2</v>
      </c>
      <c r="F312">
        <v>1</v>
      </c>
      <c r="G312">
        <f t="shared" si="42"/>
        <v>4</v>
      </c>
      <c r="H312">
        <f t="shared" si="43"/>
        <v>1</v>
      </c>
      <c r="I312">
        <v>2</v>
      </c>
      <c r="J312">
        <v>0</v>
      </c>
      <c r="K312">
        <f t="shared" si="38"/>
        <v>0</v>
      </c>
      <c r="L312">
        <f t="shared" si="39"/>
        <v>1</v>
      </c>
      <c r="M312">
        <f t="shared" si="40"/>
        <v>3</v>
      </c>
      <c r="N312">
        <f t="shared" si="41"/>
        <v>1</v>
      </c>
      <c r="O312">
        <f t="shared" si="44"/>
        <v>1</v>
      </c>
    </row>
    <row r="313" spans="1:15" x14ac:dyDescent="0.25">
      <c r="A313" s="1">
        <v>32</v>
      </c>
      <c r="B313" s="2">
        <v>41581</v>
      </c>
      <c r="C313" t="s">
        <v>9</v>
      </c>
      <c r="D313" t="s">
        <v>19</v>
      </c>
      <c r="E313">
        <v>0</v>
      </c>
      <c r="F313">
        <v>1</v>
      </c>
      <c r="G313">
        <f t="shared" si="42"/>
        <v>0</v>
      </c>
      <c r="H313">
        <f t="shared" si="43"/>
        <v>1</v>
      </c>
      <c r="I313">
        <v>0</v>
      </c>
      <c r="J313">
        <v>0</v>
      </c>
      <c r="K313">
        <f t="shared" si="38"/>
        <v>0</v>
      </c>
      <c r="L313">
        <f t="shared" si="39"/>
        <v>1</v>
      </c>
      <c r="M313">
        <f t="shared" si="40"/>
        <v>1</v>
      </c>
      <c r="N313">
        <f t="shared" si="41"/>
        <v>-1</v>
      </c>
      <c r="O313">
        <f t="shared" si="44"/>
        <v>1</v>
      </c>
    </row>
    <row r="314" spans="1:15" x14ac:dyDescent="0.25">
      <c r="A314" s="1">
        <v>1</v>
      </c>
      <c r="B314" s="2">
        <v>41420</v>
      </c>
      <c r="C314" t="s">
        <v>9</v>
      </c>
      <c r="D314" t="s">
        <v>18</v>
      </c>
      <c r="E314">
        <v>0</v>
      </c>
      <c r="F314">
        <v>0</v>
      </c>
      <c r="G314">
        <f t="shared" si="42"/>
        <v>0</v>
      </c>
      <c r="H314">
        <f t="shared" si="43"/>
        <v>0</v>
      </c>
      <c r="I314">
        <v>0</v>
      </c>
      <c r="J314">
        <v>0</v>
      </c>
      <c r="K314">
        <f t="shared" si="38"/>
        <v>0</v>
      </c>
      <c r="L314">
        <f t="shared" si="39"/>
        <v>0</v>
      </c>
      <c r="M314">
        <f t="shared" si="40"/>
        <v>0</v>
      </c>
      <c r="N314">
        <f t="shared" si="41"/>
        <v>0</v>
      </c>
      <c r="O314">
        <f t="shared" si="44"/>
        <v>0</v>
      </c>
    </row>
    <row r="315" spans="1:15" x14ac:dyDescent="0.25">
      <c r="A315" s="1">
        <v>36</v>
      </c>
      <c r="B315" s="2">
        <v>41602</v>
      </c>
      <c r="C315" t="s">
        <v>9</v>
      </c>
      <c r="D315" t="s">
        <v>5</v>
      </c>
      <c r="E315">
        <v>1</v>
      </c>
      <c r="F315">
        <v>0</v>
      </c>
      <c r="G315">
        <f t="shared" si="42"/>
        <v>1</v>
      </c>
      <c r="H315">
        <f t="shared" si="43"/>
        <v>0</v>
      </c>
      <c r="I315">
        <v>0</v>
      </c>
      <c r="J315">
        <v>0</v>
      </c>
      <c r="K315">
        <f t="shared" si="38"/>
        <v>1</v>
      </c>
      <c r="L315">
        <f t="shared" si="39"/>
        <v>0</v>
      </c>
      <c r="M315">
        <f t="shared" si="40"/>
        <v>1</v>
      </c>
      <c r="N315">
        <f t="shared" si="41"/>
        <v>1</v>
      </c>
      <c r="O315">
        <f t="shared" si="44"/>
        <v>1</v>
      </c>
    </row>
    <row r="316" spans="1:15" x14ac:dyDescent="0.25">
      <c r="A316" s="1">
        <v>19</v>
      </c>
      <c r="B316" s="2">
        <v>41524</v>
      </c>
      <c r="C316" t="s">
        <v>9</v>
      </c>
      <c r="D316" t="s">
        <v>8</v>
      </c>
      <c r="E316">
        <v>1</v>
      </c>
      <c r="F316">
        <v>0</v>
      </c>
      <c r="G316">
        <f t="shared" si="42"/>
        <v>1</v>
      </c>
      <c r="H316">
        <f t="shared" si="43"/>
        <v>0</v>
      </c>
      <c r="I316">
        <v>0</v>
      </c>
      <c r="J316">
        <v>0</v>
      </c>
      <c r="K316">
        <f t="shared" si="38"/>
        <v>1</v>
      </c>
      <c r="L316">
        <f t="shared" si="39"/>
        <v>0</v>
      </c>
      <c r="M316">
        <f t="shared" si="40"/>
        <v>1</v>
      </c>
      <c r="N316">
        <f t="shared" si="41"/>
        <v>1</v>
      </c>
      <c r="O316">
        <f t="shared" si="44"/>
        <v>1</v>
      </c>
    </row>
    <row r="317" spans="1:15" x14ac:dyDescent="0.25">
      <c r="A317" s="1">
        <v>3</v>
      </c>
      <c r="B317" s="2">
        <v>41426</v>
      </c>
      <c r="C317" t="s">
        <v>9</v>
      </c>
      <c r="D317" t="s">
        <v>13</v>
      </c>
      <c r="E317">
        <v>1</v>
      </c>
      <c r="F317">
        <v>1</v>
      </c>
      <c r="G317">
        <f t="shared" si="42"/>
        <v>1</v>
      </c>
      <c r="H317">
        <f t="shared" si="43"/>
        <v>1</v>
      </c>
      <c r="I317">
        <v>0</v>
      </c>
      <c r="J317">
        <v>1</v>
      </c>
      <c r="K317">
        <f t="shared" si="38"/>
        <v>1</v>
      </c>
      <c r="L317">
        <f t="shared" si="39"/>
        <v>0</v>
      </c>
      <c r="M317">
        <f t="shared" si="40"/>
        <v>2</v>
      </c>
      <c r="N317">
        <f t="shared" si="41"/>
        <v>0</v>
      </c>
      <c r="O317">
        <f t="shared" si="44"/>
        <v>0</v>
      </c>
    </row>
    <row r="318" spans="1:15" x14ac:dyDescent="0.25">
      <c r="A318" s="1">
        <v>29</v>
      </c>
      <c r="B318" s="2">
        <v>41563</v>
      </c>
      <c r="C318" t="s">
        <v>9</v>
      </c>
      <c r="D318" t="s">
        <v>10</v>
      </c>
      <c r="E318">
        <v>0</v>
      </c>
      <c r="F318">
        <v>0</v>
      </c>
      <c r="G318">
        <f t="shared" si="42"/>
        <v>0</v>
      </c>
      <c r="H318">
        <f t="shared" si="43"/>
        <v>0</v>
      </c>
      <c r="I318">
        <v>0</v>
      </c>
      <c r="J318">
        <v>0</v>
      </c>
      <c r="K318">
        <f t="shared" si="38"/>
        <v>0</v>
      </c>
      <c r="L318">
        <f t="shared" si="39"/>
        <v>0</v>
      </c>
      <c r="M318">
        <f t="shared" si="40"/>
        <v>0</v>
      </c>
      <c r="N318">
        <f t="shared" si="41"/>
        <v>0</v>
      </c>
      <c r="O318">
        <f t="shared" si="44"/>
        <v>0</v>
      </c>
    </row>
    <row r="319" spans="1:15" x14ac:dyDescent="0.25">
      <c r="A319" s="1">
        <v>11</v>
      </c>
      <c r="B319" s="2">
        <v>41543</v>
      </c>
      <c r="C319" t="s">
        <v>9</v>
      </c>
      <c r="D319" t="s">
        <v>16</v>
      </c>
      <c r="E319">
        <v>1</v>
      </c>
      <c r="F319">
        <v>1</v>
      </c>
      <c r="G319">
        <f t="shared" si="42"/>
        <v>1</v>
      </c>
      <c r="H319">
        <f t="shared" si="43"/>
        <v>1</v>
      </c>
      <c r="I319">
        <v>0</v>
      </c>
      <c r="J319">
        <v>0</v>
      </c>
      <c r="K319">
        <f t="shared" si="38"/>
        <v>1</v>
      </c>
      <c r="L319">
        <f t="shared" si="39"/>
        <v>1</v>
      </c>
      <c r="M319">
        <f t="shared" si="40"/>
        <v>2</v>
      </c>
      <c r="N319">
        <f t="shared" si="41"/>
        <v>0</v>
      </c>
      <c r="O319">
        <f t="shared" si="44"/>
        <v>0</v>
      </c>
    </row>
    <row r="320" spans="1:15" x14ac:dyDescent="0.25">
      <c r="A320" s="1">
        <v>28</v>
      </c>
      <c r="B320" s="2">
        <v>41560</v>
      </c>
      <c r="C320" t="s">
        <v>9</v>
      </c>
      <c r="D320" t="s">
        <v>11</v>
      </c>
      <c r="E320">
        <v>2</v>
      </c>
      <c r="F320">
        <v>1</v>
      </c>
      <c r="G320">
        <f t="shared" si="42"/>
        <v>4</v>
      </c>
      <c r="H320">
        <f t="shared" si="43"/>
        <v>1</v>
      </c>
      <c r="I320">
        <v>1</v>
      </c>
      <c r="J320">
        <v>0</v>
      </c>
      <c r="K320">
        <f t="shared" si="38"/>
        <v>1</v>
      </c>
      <c r="L320">
        <f t="shared" si="39"/>
        <v>1</v>
      </c>
      <c r="M320">
        <f t="shared" si="40"/>
        <v>3</v>
      </c>
      <c r="N320">
        <f t="shared" si="41"/>
        <v>1</v>
      </c>
      <c r="O320">
        <f t="shared" si="44"/>
        <v>1</v>
      </c>
    </row>
    <row r="321" spans="1:15" x14ac:dyDescent="0.25">
      <c r="A321" s="1">
        <v>7</v>
      </c>
      <c r="B321" s="2">
        <v>41468</v>
      </c>
      <c r="C321" t="s">
        <v>9</v>
      </c>
      <c r="D321" t="s">
        <v>12</v>
      </c>
      <c r="E321">
        <v>4</v>
      </c>
      <c r="F321">
        <v>1</v>
      </c>
      <c r="G321">
        <f t="shared" si="42"/>
        <v>16</v>
      </c>
      <c r="H321">
        <f t="shared" si="43"/>
        <v>1</v>
      </c>
      <c r="I321">
        <v>2</v>
      </c>
      <c r="J321">
        <v>0</v>
      </c>
      <c r="K321">
        <f t="shared" si="38"/>
        <v>2</v>
      </c>
      <c r="L321">
        <f t="shared" si="39"/>
        <v>1</v>
      </c>
      <c r="M321">
        <f t="shared" si="40"/>
        <v>5</v>
      </c>
      <c r="N321">
        <f t="shared" si="41"/>
        <v>3</v>
      </c>
      <c r="O321">
        <f t="shared" si="44"/>
        <v>9</v>
      </c>
    </row>
    <row r="322" spans="1:15" x14ac:dyDescent="0.25">
      <c r="A322" s="1">
        <v>25</v>
      </c>
      <c r="B322" s="2">
        <v>41550</v>
      </c>
      <c r="C322" t="s">
        <v>9</v>
      </c>
      <c r="D322" t="s">
        <v>21</v>
      </c>
      <c r="E322">
        <v>3</v>
      </c>
      <c r="F322">
        <v>0</v>
      </c>
      <c r="G322">
        <f t="shared" si="42"/>
        <v>9</v>
      </c>
      <c r="H322">
        <f t="shared" si="43"/>
        <v>0</v>
      </c>
      <c r="I322">
        <v>1</v>
      </c>
      <c r="J322">
        <v>0</v>
      </c>
      <c r="K322">
        <f t="shared" ref="K322:K381" si="45">E322-I322</f>
        <v>2</v>
      </c>
      <c r="L322">
        <f t="shared" ref="L322:L381" si="46">F322-J322</f>
        <v>0</v>
      </c>
      <c r="M322">
        <f t="shared" ref="M322:M381" si="47">E322+F322</f>
        <v>3</v>
      </c>
      <c r="N322">
        <f t="shared" ref="N322:N381" si="48">E322-F322</f>
        <v>3</v>
      </c>
      <c r="O322">
        <f t="shared" si="44"/>
        <v>9</v>
      </c>
    </row>
    <row r="323" spans="1:15" x14ac:dyDescent="0.25">
      <c r="A323" s="1">
        <v>14</v>
      </c>
      <c r="B323" s="2">
        <v>41500</v>
      </c>
      <c r="C323" t="s">
        <v>9</v>
      </c>
      <c r="D323" t="s">
        <v>3</v>
      </c>
      <c r="E323">
        <v>1</v>
      </c>
      <c r="F323">
        <v>1</v>
      </c>
      <c r="G323">
        <f t="shared" ref="G323:G381" si="49">E323^2</f>
        <v>1</v>
      </c>
      <c r="H323">
        <f t="shared" ref="H323:H381" si="50">F323^2</f>
        <v>1</v>
      </c>
      <c r="I323">
        <v>0</v>
      </c>
      <c r="J323">
        <v>0</v>
      </c>
      <c r="K323">
        <f t="shared" si="45"/>
        <v>1</v>
      </c>
      <c r="L323">
        <f t="shared" si="46"/>
        <v>1</v>
      </c>
      <c r="M323">
        <f t="shared" si="47"/>
        <v>2</v>
      </c>
      <c r="N323">
        <f t="shared" si="48"/>
        <v>0</v>
      </c>
      <c r="O323">
        <f t="shared" ref="O323:O381" si="51">N323^2</f>
        <v>0</v>
      </c>
    </row>
    <row r="324" spans="1:15" x14ac:dyDescent="0.25">
      <c r="A324" s="1">
        <v>16</v>
      </c>
      <c r="B324" s="2">
        <v>41510</v>
      </c>
      <c r="C324" t="s">
        <v>9</v>
      </c>
      <c r="D324" t="s">
        <v>1</v>
      </c>
      <c r="E324">
        <v>2</v>
      </c>
      <c r="F324">
        <v>0</v>
      </c>
      <c r="G324">
        <f t="shared" si="49"/>
        <v>4</v>
      </c>
      <c r="H324">
        <f t="shared" si="50"/>
        <v>0</v>
      </c>
      <c r="I324">
        <v>1</v>
      </c>
      <c r="J324">
        <v>0</v>
      </c>
      <c r="K324">
        <f t="shared" si="45"/>
        <v>1</v>
      </c>
      <c r="L324">
        <f t="shared" si="46"/>
        <v>0</v>
      </c>
      <c r="M324">
        <f t="shared" si="47"/>
        <v>2</v>
      </c>
      <c r="N324">
        <f t="shared" si="48"/>
        <v>2</v>
      </c>
      <c r="O324">
        <f t="shared" si="51"/>
        <v>4</v>
      </c>
    </row>
    <row r="325" spans="1:15" x14ac:dyDescent="0.25">
      <c r="A325" s="1">
        <v>22</v>
      </c>
      <c r="B325" s="2">
        <v>41536</v>
      </c>
      <c r="C325" t="s">
        <v>21</v>
      </c>
      <c r="D325" t="s">
        <v>0</v>
      </c>
      <c r="E325">
        <v>1</v>
      </c>
      <c r="F325">
        <v>0</v>
      </c>
      <c r="G325">
        <f t="shared" si="49"/>
        <v>1</v>
      </c>
      <c r="H325">
        <f t="shared" si="50"/>
        <v>0</v>
      </c>
      <c r="I325">
        <v>1</v>
      </c>
      <c r="J325">
        <v>0</v>
      </c>
      <c r="K325">
        <f t="shared" si="45"/>
        <v>0</v>
      </c>
      <c r="L325">
        <f t="shared" si="46"/>
        <v>0</v>
      </c>
      <c r="M325">
        <f t="shared" si="47"/>
        <v>1</v>
      </c>
      <c r="N325">
        <f t="shared" si="48"/>
        <v>1</v>
      </c>
      <c r="O325">
        <f t="shared" si="51"/>
        <v>1</v>
      </c>
    </row>
    <row r="326" spans="1:15" x14ac:dyDescent="0.25">
      <c r="A326" s="1">
        <v>14</v>
      </c>
      <c r="B326" s="2">
        <v>41501</v>
      </c>
      <c r="C326" t="s">
        <v>21</v>
      </c>
      <c r="D326" t="s">
        <v>2</v>
      </c>
      <c r="E326">
        <v>1</v>
      </c>
      <c r="F326">
        <v>1</v>
      </c>
      <c r="G326">
        <f t="shared" si="49"/>
        <v>1</v>
      </c>
      <c r="H326">
        <f t="shared" si="50"/>
        <v>1</v>
      </c>
      <c r="I326">
        <v>1</v>
      </c>
      <c r="J326">
        <v>1</v>
      </c>
      <c r="K326">
        <f t="shared" si="45"/>
        <v>0</v>
      </c>
      <c r="L326">
        <f t="shared" si="46"/>
        <v>0</v>
      </c>
      <c r="M326">
        <f t="shared" si="47"/>
        <v>2</v>
      </c>
      <c r="N326">
        <f t="shared" si="48"/>
        <v>0</v>
      </c>
      <c r="O326">
        <f t="shared" si="51"/>
        <v>0</v>
      </c>
    </row>
    <row r="327" spans="1:15" x14ac:dyDescent="0.25">
      <c r="A327" s="1">
        <v>11</v>
      </c>
      <c r="B327" s="2">
        <v>41466</v>
      </c>
      <c r="C327" t="s">
        <v>21</v>
      </c>
      <c r="D327" t="s">
        <v>4</v>
      </c>
      <c r="E327">
        <v>1</v>
      </c>
      <c r="F327">
        <v>2</v>
      </c>
      <c r="G327">
        <f t="shared" si="49"/>
        <v>1</v>
      </c>
      <c r="H327">
        <f t="shared" si="50"/>
        <v>4</v>
      </c>
      <c r="I327">
        <v>1</v>
      </c>
      <c r="J327">
        <v>0</v>
      </c>
      <c r="K327">
        <f t="shared" si="45"/>
        <v>0</v>
      </c>
      <c r="L327">
        <f t="shared" si="46"/>
        <v>2</v>
      </c>
      <c r="M327">
        <f t="shared" si="47"/>
        <v>3</v>
      </c>
      <c r="N327">
        <f t="shared" si="48"/>
        <v>-1</v>
      </c>
      <c r="O327">
        <f t="shared" si="51"/>
        <v>1</v>
      </c>
    </row>
    <row r="328" spans="1:15" x14ac:dyDescent="0.25">
      <c r="A328" s="1">
        <v>36</v>
      </c>
      <c r="B328" s="2">
        <v>41602</v>
      </c>
      <c r="C328" t="s">
        <v>21</v>
      </c>
      <c r="D328" t="s">
        <v>6</v>
      </c>
      <c r="E328">
        <v>1</v>
      </c>
      <c r="F328">
        <v>1</v>
      </c>
      <c r="G328">
        <f t="shared" si="49"/>
        <v>1</v>
      </c>
      <c r="H328">
        <f t="shared" si="50"/>
        <v>1</v>
      </c>
      <c r="I328">
        <v>1</v>
      </c>
      <c r="J328">
        <v>1</v>
      </c>
      <c r="K328">
        <f t="shared" si="45"/>
        <v>0</v>
      </c>
      <c r="L328">
        <f t="shared" si="46"/>
        <v>0</v>
      </c>
      <c r="M328">
        <f t="shared" si="47"/>
        <v>2</v>
      </c>
      <c r="N328">
        <f t="shared" si="48"/>
        <v>0</v>
      </c>
      <c r="O328">
        <f t="shared" si="51"/>
        <v>0</v>
      </c>
    </row>
    <row r="329" spans="1:15" x14ac:dyDescent="0.25">
      <c r="A329" s="1">
        <v>28</v>
      </c>
      <c r="B329" s="2">
        <v>41560</v>
      </c>
      <c r="C329" t="s">
        <v>21</v>
      </c>
      <c r="D329" t="s">
        <v>17</v>
      </c>
      <c r="E329">
        <v>0</v>
      </c>
      <c r="F329">
        <v>0</v>
      </c>
      <c r="G329">
        <f t="shared" si="49"/>
        <v>0</v>
      </c>
      <c r="H329">
        <f t="shared" si="50"/>
        <v>0</v>
      </c>
      <c r="I329">
        <v>0</v>
      </c>
      <c r="J329">
        <v>0</v>
      </c>
      <c r="K329">
        <f t="shared" si="45"/>
        <v>0</v>
      </c>
      <c r="L329">
        <f t="shared" si="46"/>
        <v>0</v>
      </c>
      <c r="M329">
        <f t="shared" si="47"/>
        <v>0</v>
      </c>
      <c r="N329">
        <f t="shared" si="48"/>
        <v>0</v>
      </c>
      <c r="O329">
        <f t="shared" si="51"/>
        <v>0</v>
      </c>
    </row>
    <row r="330" spans="1:15" x14ac:dyDescent="0.25">
      <c r="A330" s="1">
        <v>38</v>
      </c>
      <c r="B330" s="2">
        <v>41616</v>
      </c>
      <c r="C330" t="s">
        <v>21</v>
      </c>
      <c r="D330" t="s">
        <v>15</v>
      </c>
      <c r="E330">
        <v>0</v>
      </c>
      <c r="F330">
        <v>1</v>
      </c>
      <c r="G330">
        <f t="shared" si="49"/>
        <v>0</v>
      </c>
      <c r="H330">
        <f t="shared" si="50"/>
        <v>1</v>
      </c>
      <c r="I330">
        <v>0</v>
      </c>
      <c r="J330">
        <v>1</v>
      </c>
      <c r="K330">
        <f t="shared" si="45"/>
        <v>0</v>
      </c>
      <c r="L330">
        <f t="shared" si="46"/>
        <v>0</v>
      </c>
      <c r="M330">
        <f t="shared" si="47"/>
        <v>1</v>
      </c>
      <c r="N330">
        <f t="shared" si="48"/>
        <v>-1</v>
      </c>
      <c r="O330">
        <f t="shared" si="51"/>
        <v>1</v>
      </c>
    </row>
    <row r="331" spans="1:15" x14ac:dyDescent="0.25">
      <c r="A331" s="1">
        <v>18</v>
      </c>
      <c r="B331" s="2">
        <v>41523</v>
      </c>
      <c r="C331" t="s">
        <v>21</v>
      </c>
      <c r="D331" t="s">
        <v>7</v>
      </c>
      <c r="E331">
        <v>1</v>
      </c>
      <c r="F331">
        <v>2</v>
      </c>
      <c r="G331">
        <f t="shared" si="49"/>
        <v>1</v>
      </c>
      <c r="H331">
        <f t="shared" si="50"/>
        <v>4</v>
      </c>
      <c r="I331">
        <v>0</v>
      </c>
      <c r="J331">
        <v>2</v>
      </c>
      <c r="K331">
        <f t="shared" si="45"/>
        <v>1</v>
      </c>
      <c r="L331">
        <f t="shared" si="46"/>
        <v>0</v>
      </c>
      <c r="M331">
        <f t="shared" si="47"/>
        <v>3</v>
      </c>
      <c r="N331">
        <f t="shared" si="48"/>
        <v>-1</v>
      </c>
      <c r="O331">
        <f t="shared" si="51"/>
        <v>1</v>
      </c>
    </row>
    <row r="332" spans="1:15" x14ac:dyDescent="0.25">
      <c r="A332" s="1">
        <v>8</v>
      </c>
      <c r="B332" s="2">
        <v>41475</v>
      </c>
      <c r="C332" t="s">
        <v>21</v>
      </c>
      <c r="D332" t="s">
        <v>19</v>
      </c>
      <c r="E332">
        <v>0</v>
      </c>
      <c r="F332">
        <v>3</v>
      </c>
      <c r="G332">
        <f t="shared" si="49"/>
        <v>0</v>
      </c>
      <c r="H332">
        <f t="shared" si="50"/>
        <v>9</v>
      </c>
      <c r="I332">
        <v>0</v>
      </c>
      <c r="J332">
        <v>0</v>
      </c>
      <c r="K332">
        <f t="shared" si="45"/>
        <v>0</v>
      </c>
      <c r="L332">
        <f t="shared" si="46"/>
        <v>3</v>
      </c>
      <c r="M332">
        <f t="shared" si="47"/>
        <v>3</v>
      </c>
      <c r="N332">
        <f t="shared" si="48"/>
        <v>-3</v>
      </c>
      <c r="O332">
        <f t="shared" si="51"/>
        <v>9</v>
      </c>
    </row>
    <row r="333" spans="1:15" x14ac:dyDescent="0.25">
      <c r="A333" s="1">
        <v>34</v>
      </c>
      <c r="B333" s="2">
        <v>41591</v>
      </c>
      <c r="C333" t="s">
        <v>21</v>
      </c>
      <c r="D333" t="s">
        <v>18</v>
      </c>
      <c r="E333">
        <v>2</v>
      </c>
      <c r="F333">
        <v>0</v>
      </c>
      <c r="G333">
        <f t="shared" si="49"/>
        <v>4</v>
      </c>
      <c r="H333">
        <f t="shared" si="50"/>
        <v>0</v>
      </c>
      <c r="I333">
        <v>0</v>
      </c>
      <c r="J333">
        <v>0</v>
      </c>
      <c r="K333">
        <f t="shared" si="45"/>
        <v>2</v>
      </c>
      <c r="L333">
        <f t="shared" si="46"/>
        <v>0</v>
      </c>
      <c r="M333">
        <f t="shared" si="47"/>
        <v>2</v>
      </c>
      <c r="N333">
        <f t="shared" si="48"/>
        <v>2</v>
      </c>
      <c r="O333">
        <f t="shared" si="51"/>
        <v>4</v>
      </c>
    </row>
    <row r="334" spans="1:15" x14ac:dyDescent="0.25">
      <c r="A334" s="1">
        <v>16</v>
      </c>
      <c r="B334" s="2">
        <v>41511</v>
      </c>
      <c r="C334" t="s">
        <v>21</v>
      </c>
      <c r="D334" t="s">
        <v>5</v>
      </c>
      <c r="E334">
        <v>2</v>
      </c>
      <c r="F334">
        <v>1</v>
      </c>
      <c r="G334">
        <f t="shared" si="49"/>
        <v>4</v>
      </c>
      <c r="H334">
        <f t="shared" si="50"/>
        <v>1</v>
      </c>
      <c r="I334">
        <v>2</v>
      </c>
      <c r="J334">
        <v>0</v>
      </c>
      <c r="K334">
        <f t="shared" si="45"/>
        <v>0</v>
      </c>
      <c r="L334">
        <f t="shared" si="46"/>
        <v>1</v>
      </c>
      <c r="M334">
        <f t="shared" si="47"/>
        <v>3</v>
      </c>
      <c r="N334">
        <f t="shared" si="48"/>
        <v>1</v>
      </c>
      <c r="O334">
        <f t="shared" si="51"/>
        <v>1</v>
      </c>
    </row>
    <row r="335" spans="1:15" x14ac:dyDescent="0.25">
      <c r="A335" s="1">
        <v>4</v>
      </c>
      <c r="B335" s="2">
        <v>41430</v>
      </c>
      <c r="C335" t="s">
        <v>21</v>
      </c>
      <c r="D335" t="s">
        <v>8</v>
      </c>
      <c r="E335">
        <v>0</v>
      </c>
      <c r="F335">
        <v>1</v>
      </c>
      <c r="G335">
        <f t="shared" si="49"/>
        <v>0</v>
      </c>
      <c r="H335">
        <f t="shared" si="50"/>
        <v>1</v>
      </c>
      <c r="I335">
        <v>0</v>
      </c>
      <c r="J335">
        <v>1</v>
      </c>
      <c r="K335">
        <f t="shared" si="45"/>
        <v>0</v>
      </c>
      <c r="L335">
        <f t="shared" si="46"/>
        <v>0</v>
      </c>
      <c r="M335">
        <f t="shared" si="47"/>
        <v>1</v>
      </c>
      <c r="N335">
        <f t="shared" si="48"/>
        <v>-1</v>
      </c>
      <c r="O335">
        <f t="shared" si="51"/>
        <v>1</v>
      </c>
    </row>
    <row r="336" spans="1:15" x14ac:dyDescent="0.25">
      <c r="A336" s="1">
        <v>24</v>
      </c>
      <c r="B336" s="2">
        <v>41546</v>
      </c>
      <c r="C336" t="s">
        <v>21</v>
      </c>
      <c r="D336" t="s">
        <v>13</v>
      </c>
      <c r="E336">
        <v>0</v>
      </c>
      <c r="F336">
        <v>1</v>
      </c>
      <c r="G336">
        <f t="shared" si="49"/>
        <v>0</v>
      </c>
      <c r="H336">
        <f t="shared" si="50"/>
        <v>1</v>
      </c>
      <c r="I336">
        <v>0</v>
      </c>
      <c r="J336">
        <v>0</v>
      </c>
      <c r="K336">
        <f t="shared" si="45"/>
        <v>0</v>
      </c>
      <c r="L336">
        <f t="shared" si="46"/>
        <v>1</v>
      </c>
      <c r="M336">
        <f t="shared" si="47"/>
        <v>1</v>
      </c>
      <c r="N336">
        <f t="shared" si="48"/>
        <v>-1</v>
      </c>
      <c r="O336">
        <f t="shared" si="51"/>
        <v>1</v>
      </c>
    </row>
    <row r="337" spans="1:15" x14ac:dyDescent="0.25">
      <c r="A337" s="1">
        <v>12</v>
      </c>
      <c r="B337" s="2">
        <v>41480</v>
      </c>
      <c r="C337" t="s">
        <v>21</v>
      </c>
      <c r="D337" t="s">
        <v>10</v>
      </c>
      <c r="E337">
        <v>0</v>
      </c>
      <c r="F337">
        <v>1</v>
      </c>
      <c r="G337">
        <f t="shared" si="49"/>
        <v>0</v>
      </c>
      <c r="H337">
        <f t="shared" si="50"/>
        <v>1</v>
      </c>
      <c r="I337">
        <v>0</v>
      </c>
      <c r="J337">
        <v>1</v>
      </c>
      <c r="K337">
        <f t="shared" si="45"/>
        <v>0</v>
      </c>
      <c r="L337">
        <f t="shared" si="46"/>
        <v>0</v>
      </c>
      <c r="M337">
        <f t="shared" si="47"/>
        <v>1</v>
      </c>
      <c r="N337">
        <f t="shared" si="48"/>
        <v>-1</v>
      </c>
      <c r="O337">
        <f t="shared" si="51"/>
        <v>1</v>
      </c>
    </row>
    <row r="338" spans="1:15" x14ac:dyDescent="0.25">
      <c r="A338" s="1">
        <v>29</v>
      </c>
      <c r="B338" s="2">
        <v>41564</v>
      </c>
      <c r="C338" t="s">
        <v>21</v>
      </c>
      <c r="D338" t="s">
        <v>16</v>
      </c>
      <c r="E338">
        <v>3</v>
      </c>
      <c r="F338">
        <v>0</v>
      </c>
      <c r="G338">
        <f t="shared" si="49"/>
        <v>9</v>
      </c>
      <c r="H338">
        <f t="shared" si="50"/>
        <v>0</v>
      </c>
      <c r="I338">
        <v>1</v>
      </c>
      <c r="J338">
        <v>0</v>
      </c>
      <c r="K338">
        <f t="shared" si="45"/>
        <v>2</v>
      </c>
      <c r="L338">
        <f t="shared" si="46"/>
        <v>0</v>
      </c>
      <c r="M338">
        <f t="shared" si="47"/>
        <v>3</v>
      </c>
      <c r="N338">
        <f t="shared" si="48"/>
        <v>3</v>
      </c>
      <c r="O338">
        <f t="shared" si="51"/>
        <v>9</v>
      </c>
    </row>
    <row r="339" spans="1:15" x14ac:dyDescent="0.25">
      <c r="A339" s="1">
        <v>20</v>
      </c>
      <c r="B339" s="2">
        <v>41530</v>
      </c>
      <c r="C339" t="s">
        <v>21</v>
      </c>
      <c r="D339" t="s">
        <v>11</v>
      </c>
      <c r="E339">
        <v>1</v>
      </c>
      <c r="F339">
        <v>0</v>
      </c>
      <c r="G339">
        <f t="shared" si="49"/>
        <v>1</v>
      </c>
      <c r="H339">
        <f t="shared" si="50"/>
        <v>0</v>
      </c>
      <c r="I339">
        <v>0</v>
      </c>
      <c r="J339">
        <v>0</v>
      </c>
      <c r="K339">
        <f t="shared" si="45"/>
        <v>1</v>
      </c>
      <c r="L339">
        <f t="shared" si="46"/>
        <v>0</v>
      </c>
      <c r="M339">
        <f t="shared" si="47"/>
        <v>1</v>
      </c>
      <c r="N339">
        <f t="shared" si="48"/>
        <v>1</v>
      </c>
      <c r="O339">
        <f t="shared" si="51"/>
        <v>1</v>
      </c>
    </row>
    <row r="340" spans="1:15" x14ac:dyDescent="0.25">
      <c r="A340" s="1">
        <v>32</v>
      </c>
      <c r="B340" s="2">
        <v>41580</v>
      </c>
      <c r="C340" t="s">
        <v>21</v>
      </c>
      <c r="D340" t="s">
        <v>12</v>
      </c>
      <c r="E340">
        <v>2</v>
      </c>
      <c r="F340">
        <v>1</v>
      </c>
      <c r="G340">
        <f t="shared" si="49"/>
        <v>4</v>
      </c>
      <c r="H340">
        <f t="shared" si="50"/>
        <v>1</v>
      </c>
      <c r="I340">
        <v>1</v>
      </c>
      <c r="J340">
        <v>1</v>
      </c>
      <c r="K340">
        <f t="shared" si="45"/>
        <v>1</v>
      </c>
      <c r="L340">
        <f t="shared" si="46"/>
        <v>0</v>
      </c>
      <c r="M340">
        <f t="shared" si="47"/>
        <v>3</v>
      </c>
      <c r="N340">
        <f t="shared" si="48"/>
        <v>1</v>
      </c>
      <c r="O340">
        <f t="shared" si="51"/>
        <v>1</v>
      </c>
    </row>
    <row r="341" spans="1:15" x14ac:dyDescent="0.25">
      <c r="A341" s="1">
        <v>6</v>
      </c>
      <c r="B341" s="2">
        <v>41462</v>
      </c>
      <c r="C341" t="s">
        <v>21</v>
      </c>
      <c r="D341" t="s">
        <v>9</v>
      </c>
      <c r="E341">
        <v>0</v>
      </c>
      <c r="F341">
        <v>2</v>
      </c>
      <c r="G341">
        <f t="shared" si="49"/>
        <v>0</v>
      </c>
      <c r="H341">
        <f t="shared" si="50"/>
        <v>4</v>
      </c>
      <c r="I341">
        <v>0</v>
      </c>
      <c r="J341">
        <v>0</v>
      </c>
      <c r="K341">
        <f t="shared" si="45"/>
        <v>0</v>
      </c>
      <c r="L341">
        <f t="shared" si="46"/>
        <v>2</v>
      </c>
      <c r="M341">
        <f t="shared" si="47"/>
        <v>2</v>
      </c>
      <c r="N341">
        <f t="shared" si="48"/>
        <v>-2</v>
      </c>
      <c r="O341">
        <f t="shared" si="51"/>
        <v>4</v>
      </c>
    </row>
    <row r="342" spans="1:15" x14ac:dyDescent="0.25">
      <c r="A342" s="1">
        <v>2</v>
      </c>
      <c r="B342" s="2">
        <v>41423</v>
      </c>
      <c r="C342" t="s">
        <v>21</v>
      </c>
      <c r="D342" t="s">
        <v>3</v>
      </c>
      <c r="E342">
        <v>5</v>
      </c>
      <c r="F342">
        <v>1</v>
      </c>
      <c r="G342">
        <f t="shared" si="49"/>
        <v>25</v>
      </c>
      <c r="H342">
        <f t="shared" si="50"/>
        <v>1</v>
      </c>
      <c r="I342">
        <v>0</v>
      </c>
      <c r="J342">
        <v>0</v>
      </c>
      <c r="K342">
        <f t="shared" si="45"/>
        <v>5</v>
      </c>
      <c r="L342">
        <f t="shared" si="46"/>
        <v>1</v>
      </c>
      <c r="M342">
        <f t="shared" si="47"/>
        <v>6</v>
      </c>
      <c r="N342">
        <f t="shared" si="48"/>
        <v>4</v>
      </c>
      <c r="O342">
        <f t="shared" si="51"/>
        <v>16</v>
      </c>
    </row>
    <row r="343" spans="1:15" x14ac:dyDescent="0.25">
      <c r="A343" s="1">
        <v>26</v>
      </c>
      <c r="B343" s="2">
        <v>41553</v>
      </c>
      <c r="C343" t="s">
        <v>21</v>
      </c>
      <c r="D343" t="s">
        <v>1</v>
      </c>
      <c r="E343">
        <v>3</v>
      </c>
      <c r="F343">
        <v>2</v>
      </c>
      <c r="G343">
        <f t="shared" si="49"/>
        <v>9</v>
      </c>
      <c r="H343">
        <f t="shared" si="50"/>
        <v>4</v>
      </c>
      <c r="I343">
        <v>1</v>
      </c>
      <c r="J343">
        <v>1</v>
      </c>
      <c r="K343">
        <f t="shared" si="45"/>
        <v>2</v>
      </c>
      <c r="L343">
        <f t="shared" si="46"/>
        <v>1</v>
      </c>
      <c r="M343">
        <f t="shared" si="47"/>
        <v>5</v>
      </c>
      <c r="N343">
        <f t="shared" si="48"/>
        <v>1</v>
      </c>
      <c r="O343">
        <f t="shared" si="51"/>
        <v>1</v>
      </c>
    </row>
    <row r="344" spans="1:15" x14ac:dyDescent="0.25">
      <c r="A344" s="1">
        <v>4</v>
      </c>
      <c r="B344" s="2">
        <v>41431</v>
      </c>
      <c r="C344" t="s">
        <v>3</v>
      </c>
      <c r="D344" t="s">
        <v>0</v>
      </c>
      <c r="E344">
        <v>2</v>
      </c>
      <c r="F344">
        <v>0</v>
      </c>
      <c r="G344">
        <f t="shared" si="49"/>
        <v>4</v>
      </c>
      <c r="H344">
        <f t="shared" si="50"/>
        <v>0</v>
      </c>
      <c r="I344">
        <v>0</v>
      </c>
      <c r="J344">
        <v>0</v>
      </c>
      <c r="K344">
        <f t="shared" si="45"/>
        <v>2</v>
      </c>
      <c r="L344">
        <f t="shared" si="46"/>
        <v>0</v>
      </c>
      <c r="M344">
        <f t="shared" si="47"/>
        <v>2</v>
      </c>
      <c r="N344">
        <f t="shared" si="48"/>
        <v>2</v>
      </c>
      <c r="O344">
        <f t="shared" si="51"/>
        <v>4</v>
      </c>
    </row>
    <row r="345" spans="1:15" x14ac:dyDescent="0.25">
      <c r="A345" s="1">
        <v>19</v>
      </c>
      <c r="B345" s="2">
        <v>41525</v>
      </c>
      <c r="C345" t="s">
        <v>3</v>
      </c>
      <c r="D345" t="s">
        <v>2</v>
      </c>
      <c r="E345">
        <v>0</v>
      </c>
      <c r="F345">
        <v>0</v>
      </c>
      <c r="G345">
        <f t="shared" si="49"/>
        <v>0</v>
      </c>
      <c r="H345">
        <f t="shared" si="50"/>
        <v>0</v>
      </c>
      <c r="I345">
        <v>0</v>
      </c>
      <c r="J345">
        <v>0</v>
      </c>
      <c r="K345">
        <f t="shared" si="45"/>
        <v>0</v>
      </c>
      <c r="L345">
        <f t="shared" si="46"/>
        <v>0</v>
      </c>
      <c r="M345">
        <f t="shared" si="47"/>
        <v>0</v>
      </c>
      <c r="N345">
        <f t="shared" si="48"/>
        <v>0</v>
      </c>
      <c r="O345">
        <f t="shared" si="51"/>
        <v>0</v>
      </c>
    </row>
    <row r="346" spans="1:15" x14ac:dyDescent="0.25">
      <c r="A346" s="1">
        <v>5</v>
      </c>
      <c r="B346" s="2">
        <v>41433</v>
      </c>
      <c r="C346" t="s">
        <v>3</v>
      </c>
      <c r="D346" t="s">
        <v>4</v>
      </c>
      <c r="E346">
        <v>1</v>
      </c>
      <c r="F346">
        <v>1</v>
      </c>
      <c r="G346">
        <f t="shared" si="49"/>
        <v>1</v>
      </c>
      <c r="H346">
        <f t="shared" si="50"/>
        <v>1</v>
      </c>
      <c r="I346">
        <v>1</v>
      </c>
      <c r="J346">
        <v>1</v>
      </c>
      <c r="K346">
        <f t="shared" si="45"/>
        <v>0</v>
      </c>
      <c r="L346">
        <f t="shared" si="46"/>
        <v>0</v>
      </c>
      <c r="M346">
        <f t="shared" si="47"/>
        <v>2</v>
      </c>
      <c r="N346">
        <f t="shared" si="48"/>
        <v>0</v>
      </c>
      <c r="O346">
        <f t="shared" si="51"/>
        <v>0</v>
      </c>
    </row>
    <row r="347" spans="1:15" x14ac:dyDescent="0.25">
      <c r="A347" s="1">
        <v>11</v>
      </c>
      <c r="B347" s="2">
        <v>41490</v>
      </c>
      <c r="C347" t="s">
        <v>3</v>
      </c>
      <c r="D347" t="s">
        <v>6</v>
      </c>
      <c r="E347">
        <v>2</v>
      </c>
      <c r="F347">
        <v>3</v>
      </c>
      <c r="G347">
        <f t="shared" si="49"/>
        <v>4</v>
      </c>
      <c r="H347">
        <f t="shared" si="50"/>
        <v>9</v>
      </c>
      <c r="I347">
        <v>1</v>
      </c>
      <c r="J347">
        <v>2</v>
      </c>
      <c r="K347">
        <f t="shared" si="45"/>
        <v>1</v>
      </c>
      <c r="L347">
        <f t="shared" si="46"/>
        <v>1</v>
      </c>
      <c r="M347">
        <f t="shared" si="47"/>
        <v>5</v>
      </c>
      <c r="N347">
        <f t="shared" si="48"/>
        <v>-1</v>
      </c>
      <c r="O347">
        <f t="shared" si="51"/>
        <v>1</v>
      </c>
    </row>
    <row r="348" spans="1:15" x14ac:dyDescent="0.25">
      <c r="A348" s="1">
        <v>16</v>
      </c>
      <c r="B348" s="2">
        <v>41511</v>
      </c>
      <c r="C348" t="s">
        <v>3</v>
      </c>
      <c r="D348" t="s">
        <v>17</v>
      </c>
      <c r="E348">
        <v>1</v>
      </c>
      <c r="F348">
        <v>1</v>
      </c>
      <c r="G348">
        <f t="shared" si="49"/>
        <v>1</v>
      </c>
      <c r="H348">
        <f t="shared" si="50"/>
        <v>1</v>
      </c>
      <c r="I348">
        <v>0</v>
      </c>
      <c r="J348">
        <v>1</v>
      </c>
      <c r="K348">
        <f t="shared" si="45"/>
        <v>1</v>
      </c>
      <c r="L348">
        <f t="shared" si="46"/>
        <v>0</v>
      </c>
      <c r="M348">
        <f t="shared" si="47"/>
        <v>2</v>
      </c>
      <c r="N348">
        <f t="shared" si="48"/>
        <v>0</v>
      </c>
      <c r="O348">
        <f t="shared" si="51"/>
        <v>0</v>
      </c>
    </row>
    <row r="349" spans="1:15" x14ac:dyDescent="0.25">
      <c r="A349" s="1">
        <v>32</v>
      </c>
      <c r="B349" s="2">
        <v>41580</v>
      </c>
      <c r="C349" t="s">
        <v>3</v>
      </c>
      <c r="D349" t="s">
        <v>15</v>
      </c>
      <c r="E349">
        <v>2</v>
      </c>
      <c r="F349">
        <v>1</v>
      </c>
      <c r="G349">
        <f t="shared" si="49"/>
        <v>4</v>
      </c>
      <c r="H349">
        <f t="shared" si="50"/>
        <v>1</v>
      </c>
      <c r="I349">
        <v>1</v>
      </c>
      <c r="J349">
        <v>0</v>
      </c>
      <c r="K349">
        <f t="shared" si="45"/>
        <v>1</v>
      </c>
      <c r="L349">
        <f t="shared" si="46"/>
        <v>1</v>
      </c>
      <c r="M349">
        <f t="shared" si="47"/>
        <v>3</v>
      </c>
      <c r="N349">
        <f t="shared" si="48"/>
        <v>1</v>
      </c>
      <c r="O349">
        <f t="shared" si="51"/>
        <v>1</v>
      </c>
    </row>
    <row r="350" spans="1:15" x14ac:dyDescent="0.25">
      <c r="A350" s="1">
        <v>9</v>
      </c>
      <c r="B350" s="2">
        <v>41482</v>
      </c>
      <c r="C350" t="s">
        <v>3</v>
      </c>
      <c r="D350" t="s">
        <v>7</v>
      </c>
      <c r="E350">
        <v>3</v>
      </c>
      <c r="F350">
        <v>2</v>
      </c>
      <c r="G350">
        <f t="shared" si="49"/>
        <v>9</v>
      </c>
      <c r="H350">
        <f t="shared" si="50"/>
        <v>4</v>
      </c>
      <c r="I350">
        <v>1</v>
      </c>
      <c r="J350">
        <v>0</v>
      </c>
      <c r="K350">
        <f t="shared" si="45"/>
        <v>2</v>
      </c>
      <c r="L350">
        <f t="shared" si="46"/>
        <v>2</v>
      </c>
      <c r="M350">
        <f t="shared" si="47"/>
        <v>5</v>
      </c>
      <c r="N350">
        <f t="shared" si="48"/>
        <v>1</v>
      </c>
      <c r="O350">
        <f t="shared" si="51"/>
        <v>1</v>
      </c>
    </row>
    <row r="351" spans="1:15" x14ac:dyDescent="0.25">
      <c r="A351" s="1">
        <v>36</v>
      </c>
      <c r="B351" s="2">
        <v>41601</v>
      </c>
      <c r="C351" t="s">
        <v>3</v>
      </c>
      <c r="D351" t="s">
        <v>19</v>
      </c>
      <c r="E351">
        <v>2</v>
      </c>
      <c r="F351">
        <v>1</v>
      </c>
      <c r="G351">
        <f t="shared" si="49"/>
        <v>4</v>
      </c>
      <c r="H351">
        <f t="shared" si="50"/>
        <v>1</v>
      </c>
      <c r="I351">
        <v>2</v>
      </c>
      <c r="J351">
        <v>0</v>
      </c>
      <c r="K351">
        <f t="shared" si="45"/>
        <v>0</v>
      </c>
      <c r="L351">
        <f t="shared" si="46"/>
        <v>1</v>
      </c>
      <c r="M351">
        <f t="shared" si="47"/>
        <v>3</v>
      </c>
      <c r="N351">
        <f t="shared" si="48"/>
        <v>1</v>
      </c>
      <c r="O351">
        <f t="shared" si="51"/>
        <v>1</v>
      </c>
    </row>
    <row r="352" spans="1:15" x14ac:dyDescent="0.25">
      <c r="A352" s="1">
        <v>7</v>
      </c>
      <c r="B352" s="2">
        <v>41469</v>
      </c>
      <c r="C352" t="s">
        <v>3</v>
      </c>
      <c r="D352" t="s">
        <v>18</v>
      </c>
      <c r="E352">
        <v>0</v>
      </c>
      <c r="F352">
        <v>1</v>
      </c>
      <c r="G352">
        <f t="shared" si="49"/>
        <v>0</v>
      </c>
      <c r="H352">
        <f t="shared" si="50"/>
        <v>1</v>
      </c>
      <c r="I352">
        <v>0</v>
      </c>
      <c r="J352">
        <v>1</v>
      </c>
      <c r="K352">
        <f t="shared" si="45"/>
        <v>0</v>
      </c>
      <c r="L352">
        <f t="shared" si="46"/>
        <v>0</v>
      </c>
      <c r="M352">
        <f t="shared" si="47"/>
        <v>1</v>
      </c>
      <c r="N352">
        <f t="shared" si="48"/>
        <v>-1</v>
      </c>
      <c r="O352">
        <f t="shared" si="51"/>
        <v>1</v>
      </c>
    </row>
    <row r="353" spans="1:15" x14ac:dyDescent="0.25">
      <c r="A353" s="1">
        <v>27</v>
      </c>
      <c r="B353" s="2">
        <v>41557</v>
      </c>
      <c r="C353" t="s">
        <v>3</v>
      </c>
      <c r="D353" t="s">
        <v>5</v>
      </c>
      <c r="E353">
        <v>1</v>
      </c>
      <c r="F353">
        <v>0</v>
      </c>
      <c r="G353">
        <f t="shared" si="49"/>
        <v>1</v>
      </c>
      <c r="H353">
        <f t="shared" si="50"/>
        <v>0</v>
      </c>
      <c r="I353">
        <v>1</v>
      </c>
      <c r="J353">
        <v>0</v>
      </c>
      <c r="K353">
        <f t="shared" si="45"/>
        <v>0</v>
      </c>
      <c r="L353">
        <f t="shared" si="46"/>
        <v>0</v>
      </c>
      <c r="M353">
        <f t="shared" si="47"/>
        <v>1</v>
      </c>
      <c r="N353">
        <f t="shared" si="48"/>
        <v>1</v>
      </c>
      <c r="O353">
        <f t="shared" si="51"/>
        <v>1</v>
      </c>
    </row>
    <row r="354" spans="1:15" x14ac:dyDescent="0.25">
      <c r="A354" s="1">
        <v>29</v>
      </c>
      <c r="B354" s="2">
        <v>41564</v>
      </c>
      <c r="C354" t="s">
        <v>3</v>
      </c>
      <c r="D354" t="s">
        <v>8</v>
      </c>
      <c r="E354">
        <v>0</v>
      </c>
      <c r="F354">
        <v>2</v>
      </c>
      <c r="G354">
        <f t="shared" si="49"/>
        <v>0</v>
      </c>
      <c r="H354">
        <f t="shared" si="50"/>
        <v>4</v>
      </c>
      <c r="I354">
        <v>0</v>
      </c>
      <c r="J354">
        <v>1</v>
      </c>
      <c r="K354">
        <f t="shared" si="45"/>
        <v>0</v>
      </c>
      <c r="L354">
        <f t="shared" si="46"/>
        <v>1</v>
      </c>
      <c r="M354">
        <f t="shared" si="47"/>
        <v>2</v>
      </c>
      <c r="N354">
        <f t="shared" si="48"/>
        <v>-2</v>
      </c>
      <c r="O354">
        <f t="shared" si="51"/>
        <v>4</v>
      </c>
    </row>
    <row r="355" spans="1:15" x14ac:dyDescent="0.25">
      <c r="A355" s="1">
        <v>15</v>
      </c>
      <c r="B355" s="2">
        <v>41504</v>
      </c>
      <c r="C355" t="s">
        <v>3</v>
      </c>
      <c r="D355" t="s">
        <v>13</v>
      </c>
      <c r="E355">
        <v>2</v>
      </c>
      <c r="F355">
        <v>3</v>
      </c>
      <c r="G355">
        <f t="shared" si="49"/>
        <v>4</v>
      </c>
      <c r="H355">
        <f t="shared" si="50"/>
        <v>9</v>
      </c>
      <c r="I355">
        <v>1</v>
      </c>
      <c r="J355">
        <v>2</v>
      </c>
      <c r="K355">
        <f t="shared" si="45"/>
        <v>1</v>
      </c>
      <c r="L355">
        <f t="shared" si="46"/>
        <v>1</v>
      </c>
      <c r="M355">
        <f t="shared" si="47"/>
        <v>5</v>
      </c>
      <c r="N355">
        <f t="shared" si="48"/>
        <v>-1</v>
      </c>
      <c r="O355">
        <f t="shared" si="51"/>
        <v>1</v>
      </c>
    </row>
    <row r="356" spans="1:15" x14ac:dyDescent="0.25">
      <c r="A356" s="1">
        <v>25</v>
      </c>
      <c r="B356" s="2">
        <v>41551</v>
      </c>
      <c r="C356" t="s">
        <v>3</v>
      </c>
      <c r="D356" t="s">
        <v>10</v>
      </c>
      <c r="E356">
        <v>3</v>
      </c>
      <c r="F356">
        <v>1</v>
      </c>
      <c r="G356">
        <f t="shared" si="49"/>
        <v>9</v>
      </c>
      <c r="H356">
        <f t="shared" si="50"/>
        <v>1</v>
      </c>
      <c r="I356">
        <v>2</v>
      </c>
      <c r="J356">
        <v>1</v>
      </c>
      <c r="K356">
        <f t="shared" si="45"/>
        <v>1</v>
      </c>
      <c r="L356">
        <f t="shared" si="46"/>
        <v>0</v>
      </c>
      <c r="M356">
        <f t="shared" si="47"/>
        <v>4</v>
      </c>
      <c r="N356">
        <f t="shared" si="48"/>
        <v>2</v>
      </c>
      <c r="O356">
        <f t="shared" si="51"/>
        <v>4</v>
      </c>
    </row>
    <row r="357" spans="1:15" x14ac:dyDescent="0.25">
      <c r="A357" s="1">
        <v>37</v>
      </c>
      <c r="B357" s="2">
        <v>41609</v>
      </c>
      <c r="C357" t="s">
        <v>3</v>
      </c>
      <c r="D357" t="s">
        <v>16</v>
      </c>
      <c r="E357">
        <v>2</v>
      </c>
      <c r="F357">
        <v>0</v>
      </c>
      <c r="G357">
        <f t="shared" si="49"/>
        <v>4</v>
      </c>
      <c r="H357">
        <f t="shared" si="50"/>
        <v>0</v>
      </c>
      <c r="I357">
        <v>1</v>
      </c>
      <c r="J357">
        <v>0</v>
      </c>
      <c r="K357">
        <f t="shared" si="45"/>
        <v>1</v>
      </c>
      <c r="L357">
        <f t="shared" si="46"/>
        <v>0</v>
      </c>
      <c r="M357">
        <f t="shared" si="47"/>
        <v>2</v>
      </c>
      <c r="N357">
        <f t="shared" si="48"/>
        <v>2</v>
      </c>
      <c r="O357">
        <f t="shared" si="51"/>
        <v>4</v>
      </c>
    </row>
    <row r="358" spans="1:15" x14ac:dyDescent="0.25">
      <c r="A358" s="1">
        <v>12</v>
      </c>
      <c r="B358" s="2">
        <v>41495</v>
      </c>
      <c r="C358" t="s">
        <v>3</v>
      </c>
      <c r="D358" t="s">
        <v>11</v>
      </c>
      <c r="E358">
        <v>1</v>
      </c>
      <c r="F358">
        <v>1</v>
      </c>
      <c r="G358">
        <f t="shared" si="49"/>
        <v>1</v>
      </c>
      <c r="H358">
        <f t="shared" si="50"/>
        <v>1</v>
      </c>
      <c r="I358">
        <v>0</v>
      </c>
      <c r="J358">
        <v>0</v>
      </c>
      <c r="K358">
        <f t="shared" si="45"/>
        <v>1</v>
      </c>
      <c r="L358">
        <f t="shared" si="46"/>
        <v>1</v>
      </c>
      <c r="M358">
        <f t="shared" si="47"/>
        <v>2</v>
      </c>
      <c r="N358">
        <f t="shared" si="48"/>
        <v>0</v>
      </c>
      <c r="O358">
        <f t="shared" si="51"/>
        <v>0</v>
      </c>
    </row>
    <row r="359" spans="1:15" x14ac:dyDescent="0.25">
      <c r="A359" s="1">
        <v>1</v>
      </c>
      <c r="B359" s="2">
        <v>41419</v>
      </c>
      <c r="C359" t="s">
        <v>3</v>
      </c>
      <c r="D359" t="s">
        <v>12</v>
      </c>
      <c r="E359">
        <v>1</v>
      </c>
      <c r="F359">
        <v>0</v>
      </c>
      <c r="G359">
        <f t="shared" si="49"/>
        <v>1</v>
      </c>
      <c r="H359">
        <f t="shared" si="50"/>
        <v>0</v>
      </c>
      <c r="I359">
        <v>0</v>
      </c>
      <c r="J359">
        <v>0</v>
      </c>
      <c r="K359">
        <f t="shared" si="45"/>
        <v>1</v>
      </c>
      <c r="L359">
        <f t="shared" si="46"/>
        <v>0</v>
      </c>
      <c r="M359">
        <f t="shared" si="47"/>
        <v>1</v>
      </c>
      <c r="N359">
        <f t="shared" si="48"/>
        <v>1</v>
      </c>
      <c r="O359">
        <f t="shared" si="51"/>
        <v>1</v>
      </c>
    </row>
    <row r="360" spans="1:15" x14ac:dyDescent="0.25">
      <c r="A360" s="1">
        <v>33</v>
      </c>
      <c r="B360" s="2">
        <v>41588</v>
      </c>
      <c r="C360" t="s">
        <v>3</v>
      </c>
      <c r="D360" t="s">
        <v>9</v>
      </c>
      <c r="E360">
        <v>2</v>
      </c>
      <c r="F360">
        <v>2</v>
      </c>
      <c r="G360">
        <f t="shared" si="49"/>
        <v>4</v>
      </c>
      <c r="H360">
        <f t="shared" si="50"/>
        <v>4</v>
      </c>
      <c r="I360">
        <v>1</v>
      </c>
      <c r="J360">
        <v>2</v>
      </c>
      <c r="K360">
        <f t="shared" si="45"/>
        <v>1</v>
      </c>
      <c r="L360">
        <f t="shared" si="46"/>
        <v>0</v>
      </c>
      <c r="M360">
        <f t="shared" si="47"/>
        <v>4</v>
      </c>
      <c r="N360">
        <f t="shared" si="48"/>
        <v>0</v>
      </c>
      <c r="O360">
        <f t="shared" si="51"/>
        <v>0</v>
      </c>
    </row>
    <row r="361" spans="1:15" x14ac:dyDescent="0.25">
      <c r="A361" s="1">
        <v>21</v>
      </c>
      <c r="B361" s="2">
        <v>41532</v>
      </c>
      <c r="C361" t="s">
        <v>3</v>
      </c>
      <c r="D361" t="s">
        <v>21</v>
      </c>
      <c r="E361">
        <v>0</v>
      </c>
      <c r="F361">
        <v>2</v>
      </c>
      <c r="G361">
        <f t="shared" si="49"/>
        <v>0</v>
      </c>
      <c r="H361">
        <f t="shared" si="50"/>
        <v>4</v>
      </c>
      <c r="I361">
        <v>0</v>
      </c>
      <c r="J361">
        <v>1</v>
      </c>
      <c r="K361">
        <f t="shared" si="45"/>
        <v>0</v>
      </c>
      <c r="L361">
        <f t="shared" si="46"/>
        <v>1</v>
      </c>
      <c r="M361">
        <f t="shared" si="47"/>
        <v>2</v>
      </c>
      <c r="N361">
        <f t="shared" si="48"/>
        <v>-2</v>
      </c>
      <c r="O361">
        <f t="shared" si="51"/>
        <v>4</v>
      </c>
    </row>
    <row r="362" spans="1:15" x14ac:dyDescent="0.25">
      <c r="A362" s="1">
        <v>22</v>
      </c>
      <c r="B362" s="2">
        <v>41535</v>
      </c>
      <c r="C362" t="s">
        <v>3</v>
      </c>
      <c r="D362" t="s">
        <v>1</v>
      </c>
      <c r="E362">
        <v>1</v>
      </c>
      <c r="F362">
        <v>2</v>
      </c>
      <c r="G362">
        <f t="shared" si="49"/>
        <v>1</v>
      </c>
      <c r="H362">
        <f t="shared" si="50"/>
        <v>4</v>
      </c>
      <c r="I362">
        <v>1</v>
      </c>
      <c r="J362">
        <v>0</v>
      </c>
      <c r="K362">
        <f t="shared" si="45"/>
        <v>0</v>
      </c>
      <c r="L362">
        <f t="shared" si="46"/>
        <v>2</v>
      </c>
      <c r="M362">
        <f t="shared" si="47"/>
        <v>3</v>
      </c>
      <c r="N362">
        <f t="shared" si="48"/>
        <v>-1</v>
      </c>
      <c r="O362">
        <f t="shared" si="51"/>
        <v>1</v>
      </c>
    </row>
    <row r="363" spans="1:15" x14ac:dyDescent="0.25">
      <c r="A363" s="1">
        <v>19</v>
      </c>
      <c r="B363" s="2">
        <v>41524</v>
      </c>
      <c r="C363" t="s">
        <v>1</v>
      </c>
      <c r="D363" t="s">
        <v>0</v>
      </c>
      <c r="E363">
        <v>1</v>
      </c>
      <c r="F363">
        <v>1</v>
      </c>
      <c r="G363">
        <f t="shared" si="49"/>
        <v>1</v>
      </c>
      <c r="H363">
        <f t="shared" si="50"/>
        <v>1</v>
      </c>
      <c r="I363">
        <v>1</v>
      </c>
      <c r="J363">
        <v>0</v>
      </c>
      <c r="K363">
        <f t="shared" si="45"/>
        <v>0</v>
      </c>
      <c r="L363">
        <f t="shared" si="46"/>
        <v>1</v>
      </c>
      <c r="M363">
        <f t="shared" si="47"/>
        <v>2</v>
      </c>
      <c r="N363">
        <f t="shared" si="48"/>
        <v>0</v>
      </c>
      <c r="O363">
        <f t="shared" si="51"/>
        <v>0</v>
      </c>
    </row>
    <row r="364" spans="1:15" x14ac:dyDescent="0.25">
      <c r="A364" s="1">
        <v>5</v>
      </c>
      <c r="B364" s="2">
        <v>41434</v>
      </c>
      <c r="C364" t="s">
        <v>1</v>
      </c>
      <c r="D364" t="s">
        <v>2</v>
      </c>
      <c r="E364">
        <v>3</v>
      </c>
      <c r="F364">
        <v>2</v>
      </c>
      <c r="G364">
        <f t="shared" si="49"/>
        <v>9</v>
      </c>
      <c r="H364">
        <f t="shared" si="50"/>
        <v>4</v>
      </c>
      <c r="I364">
        <v>2</v>
      </c>
      <c r="J364">
        <v>1</v>
      </c>
      <c r="K364">
        <f t="shared" si="45"/>
        <v>1</v>
      </c>
      <c r="L364">
        <f t="shared" si="46"/>
        <v>1</v>
      </c>
      <c r="M364">
        <f t="shared" si="47"/>
        <v>5</v>
      </c>
      <c r="N364">
        <f t="shared" si="48"/>
        <v>1</v>
      </c>
      <c r="O364">
        <f t="shared" si="51"/>
        <v>1</v>
      </c>
    </row>
    <row r="365" spans="1:15" x14ac:dyDescent="0.25">
      <c r="A365" s="1">
        <v>8</v>
      </c>
      <c r="B365" s="2">
        <v>41476</v>
      </c>
      <c r="C365" t="s">
        <v>1</v>
      </c>
      <c r="D365" t="s">
        <v>4</v>
      </c>
      <c r="E365">
        <v>0</v>
      </c>
      <c r="F365">
        <v>0</v>
      </c>
      <c r="G365">
        <f t="shared" si="49"/>
        <v>0</v>
      </c>
      <c r="H365">
        <f t="shared" si="50"/>
        <v>0</v>
      </c>
      <c r="I365">
        <v>0</v>
      </c>
      <c r="J365">
        <v>0</v>
      </c>
      <c r="K365">
        <f t="shared" si="45"/>
        <v>0</v>
      </c>
      <c r="L365">
        <f t="shared" si="46"/>
        <v>0</v>
      </c>
      <c r="M365">
        <f t="shared" si="47"/>
        <v>0</v>
      </c>
      <c r="N365">
        <f t="shared" si="48"/>
        <v>0</v>
      </c>
      <c r="O365">
        <f t="shared" si="51"/>
        <v>0</v>
      </c>
    </row>
    <row r="366" spans="1:15" x14ac:dyDescent="0.25">
      <c r="A366" s="1">
        <v>29</v>
      </c>
      <c r="B366" s="2">
        <v>41565</v>
      </c>
      <c r="C366" t="s">
        <v>1</v>
      </c>
      <c r="D366" t="s">
        <v>6</v>
      </c>
      <c r="E366">
        <v>1</v>
      </c>
      <c r="F366">
        <v>0</v>
      </c>
      <c r="G366">
        <f t="shared" si="49"/>
        <v>1</v>
      </c>
      <c r="H366">
        <f t="shared" si="50"/>
        <v>0</v>
      </c>
      <c r="I366">
        <v>0</v>
      </c>
      <c r="J366">
        <v>0</v>
      </c>
      <c r="K366">
        <f t="shared" si="45"/>
        <v>1</v>
      </c>
      <c r="L366">
        <f t="shared" si="46"/>
        <v>0</v>
      </c>
      <c r="M366">
        <f t="shared" si="47"/>
        <v>1</v>
      </c>
      <c r="N366">
        <f t="shared" si="48"/>
        <v>1</v>
      </c>
      <c r="O366">
        <f t="shared" si="51"/>
        <v>1</v>
      </c>
    </row>
    <row r="367" spans="1:15" x14ac:dyDescent="0.25">
      <c r="A367" s="1">
        <v>32</v>
      </c>
      <c r="B367" s="2">
        <v>41581</v>
      </c>
      <c r="C367" t="s">
        <v>1</v>
      </c>
      <c r="D367" t="s">
        <v>17</v>
      </c>
      <c r="E367">
        <v>1</v>
      </c>
      <c r="F367">
        <v>1</v>
      </c>
      <c r="G367">
        <f t="shared" si="49"/>
        <v>1</v>
      </c>
      <c r="H367">
        <f t="shared" si="50"/>
        <v>1</v>
      </c>
      <c r="I367">
        <v>0</v>
      </c>
      <c r="J367">
        <v>0</v>
      </c>
      <c r="K367">
        <f t="shared" si="45"/>
        <v>1</v>
      </c>
      <c r="L367">
        <f t="shared" si="46"/>
        <v>1</v>
      </c>
      <c r="M367">
        <f t="shared" si="47"/>
        <v>2</v>
      </c>
      <c r="N367">
        <f t="shared" si="48"/>
        <v>0</v>
      </c>
      <c r="O367">
        <f t="shared" si="51"/>
        <v>0</v>
      </c>
    </row>
    <row r="368" spans="1:15" x14ac:dyDescent="0.25">
      <c r="A368" s="1">
        <v>28</v>
      </c>
      <c r="B368" s="2">
        <v>41559</v>
      </c>
      <c r="C368" t="s">
        <v>1</v>
      </c>
      <c r="D368" t="s">
        <v>15</v>
      </c>
      <c r="E368">
        <v>2</v>
      </c>
      <c r="F368">
        <v>1</v>
      </c>
      <c r="G368">
        <f t="shared" si="49"/>
        <v>4</v>
      </c>
      <c r="H368">
        <f t="shared" si="50"/>
        <v>1</v>
      </c>
      <c r="I368">
        <v>1</v>
      </c>
      <c r="J368">
        <v>1</v>
      </c>
      <c r="K368">
        <f t="shared" si="45"/>
        <v>1</v>
      </c>
      <c r="L368">
        <f t="shared" si="46"/>
        <v>0</v>
      </c>
      <c r="M368">
        <f t="shared" si="47"/>
        <v>3</v>
      </c>
      <c r="N368">
        <f t="shared" si="48"/>
        <v>1</v>
      </c>
      <c r="O368">
        <f t="shared" si="51"/>
        <v>1</v>
      </c>
    </row>
    <row r="369" spans="1:15" x14ac:dyDescent="0.25">
      <c r="A369" s="1">
        <v>17</v>
      </c>
      <c r="B369" s="2">
        <v>41518</v>
      </c>
      <c r="C369" t="s">
        <v>1</v>
      </c>
      <c r="D369" t="s">
        <v>7</v>
      </c>
      <c r="E369">
        <v>0</v>
      </c>
      <c r="F369">
        <v>1</v>
      </c>
      <c r="G369">
        <f t="shared" si="49"/>
        <v>0</v>
      </c>
      <c r="H369">
        <f t="shared" si="50"/>
        <v>1</v>
      </c>
      <c r="I369">
        <v>0</v>
      </c>
      <c r="J369">
        <v>1</v>
      </c>
      <c r="K369">
        <f t="shared" si="45"/>
        <v>0</v>
      </c>
      <c r="L369">
        <f t="shared" si="46"/>
        <v>0</v>
      </c>
      <c r="M369">
        <f t="shared" si="47"/>
        <v>1</v>
      </c>
      <c r="N369">
        <f t="shared" si="48"/>
        <v>-1</v>
      </c>
      <c r="O369">
        <f t="shared" si="51"/>
        <v>1</v>
      </c>
    </row>
    <row r="370" spans="1:15" x14ac:dyDescent="0.25">
      <c r="A370" s="1">
        <v>34</v>
      </c>
      <c r="B370" s="2">
        <v>41591</v>
      </c>
      <c r="C370" t="s">
        <v>1</v>
      </c>
      <c r="D370" t="s">
        <v>19</v>
      </c>
      <c r="E370">
        <v>1</v>
      </c>
      <c r="F370">
        <v>3</v>
      </c>
      <c r="G370">
        <f t="shared" si="49"/>
        <v>1</v>
      </c>
      <c r="H370">
        <f t="shared" si="50"/>
        <v>9</v>
      </c>
      <c r="I370">
        <v>0</v>
      </c>
      <c r="J370">
        <v>1</v>
      </c>
      <c r="K370">
        <f t="shared" si="45"/>
        <v>1</v>
      </c>
      <c r="L370">
        <f t="shared" si="46"/>
        <v>2</v>
      </c>
      <c r="M370">
        <f t="shared" si="47"/>
        <v>4</v>
      </c>
      <c r="N370">
        <f t="shared" si="48"/>
        <v>-2</v>
      </c>
      <c r="O370">
        <f t="shared" si="51"/>
        <v>4</v>
      </c>
    </row>
    <row r="371" spans="1:15" x14ac:dyDescent="0.25">
      <c r="A371" s="1">
        <v>37</v>
      </c>
      <c r="B371" s="2">
        <v>41609</v>
      </c>
      <c r="C371" t="s">
        <v>1</v>
      </c>
      <c r="D371" t="s">
        <v>18</v>
      </c>
      <c r="E371">
        <v>4</v>
      </c>
      <c r="F371">
        <v>2</v>
      </c>
      <c r="G371">
        <f t="shared" si="49"/>
        <v>16</v>
      </c>
      <c r="H371">
        <f t="shared" si="50"/>
        <v>4</v>
      </c>
      <c r="I371">
        <v>1</v>
      </c>
      <c r="J371">
        <v>1</v>
      </c>
      <c r="K371">
        <f t="shared" si="45"/>
        <v>3</v>
      </c>
      <c r="L371">
        <f t="shared" si="46"/>
        <v>1</v>
      </c>
      <c r="M371">
        <f t="shared" si="47"/>
        <v>6</v>
      </c>
      <c r="N371">
        <f t="shared" si="48"/>
        <v>2</v>
      </c>
      <c r="O371">
        <f t="shared" si="51"/>
        <v>4</v>
      </c>
    </row>
    <row r="372" spans="1:15" x14ac:dyDescent="0.25">
      <c r="A372" s="1">
        <v>12</v>
      </c>
      <c r="B372" s="2">
        <v>41493</v>
      </c>
      <c r="C372" t="s">
        <v>1</v>
      </c>
      <c r="D372" t="s">
        <v>5</v>
      </c>
      <c r="E372">
        <v>1</v>
      </c>
      <c r="F372">
        <v>1</v>
      </c>
      <c r="G372">
        <f t="shared" si="49"/>
        <v>1</v>
      </c>
      <c r="H372">
        <f t="shared" si="50"/>
        <v>1</v>
      </c>
      <c r="I372">
        <v>1</v>
      </c>
      <c r="J372">
        <v>0</v>
      </c>
      <c r="K372">
        <f t="shared" si="45"/>
        <v>0</v>
      </c>
      <c r="L372">
        <f t="shared" si="46"/>
        <v>1</v>
      </c>
      <c r="M372">
        <f t="shared" si="47"/>
        <v>2</v>
      </c>
      <c r="N372">
        <f t="shared" si="48"/>
        <v>0</v>
      </c>
      <c r="O372">
        <f t="shared" si="51"/>
        <v>0</v>
      </c>
    </row>
    <row r="373" spans="1:15" x14ac:dyDescent="0.25">
      <c r="A373" s="1">
        <v>25</v>
      </c>
      <c r="B373" s="2">
        <v>41550</v>
      </c>
      <c r="C373" t="s">
        <v>1</v>
      </c>
      <c r="D373" t="s">
        <v>8</v>
      </c>
      <c r="E373">
        <v>2</v>
      </c>
      <c r="F373">
        <v>1</v>
      </c>
      <c r="G373">
        <f t="shared" si="49"/>
        <v>4</v>
      </c>
      <c r="H373">
        <f t="shared" si="50"/>
        <v>1</v>
      </c>
      <c r="I373">
        <v>1</v>
      </c>
      <c r="J373">
        <v>1</v>
      </c>
      <c r="K373">
        <f t="shared" si="45"/>
        <v>1</v>
      </c>
      <c r="L373">
        <f t="shared" si="46"/>
        <v>0</v>
      </c>
      <c r="M373">
        <f t="shared" si="47"/>
        <v>3</v>
      </c>
      <c r="N373">
        <f t="shared" si="48"/>
        <v>1</v>
      </c>
      <c r="O373">
        <f t="shared" si="51"/>
        <v>1</v>
      </c>
    </row>
    <row r="374" spans="1:15" x14ac:dyDescent="0.25">
      <c r="A374" s="1">
        <v>23</v>
      </c>
      <c r="B374" s="2">
        <v>41539</v>
      </c>
      <c r="C374" t="s">
        <v>1</v>
      </c>
      <c r="D374" t="s">
        <v>13</v>
      </c>
      <c r="E374">
        <v>0</v>
      </c>
      <c r="F374">
        <v>0</v>
      </c>
      <c r="G374">
        <f t="shared" si="49"/>
        <v>0</v>
      </c>
      <c r="H374">
        <f t="shared" si="50"/>
        <v>0</v>
      </c>
      <c r="I374">
        <v>0</v>
      </c>
      <c r="J374">
        <v>0</v>
      </c>
      <c r="K374">
        <f t="shared" si="45"/>
        <v>0</v>
      </c>
      <c r="L374">
        <f t="shared" si="46"/>
        <v>0</v>
      </c>
      <c r="M374">
        <f t="shared" si="47"/>
        <v>0</v>
      </c>
      <c r="N374">
        <f t="shared" si="48"/>
        <v>0</v>
      </c>
      <c r="O374">
        <f t="shared" si="51"/>
        <v>0</v>
      </c>
    </row>
    <row r="375" spans="1:15" x14ac:dyDescent="0.25">
      <c r="A375" s="1">
        <v>1</v>
      </c>
      <c r="B375" s="2">
        <v>41419</v>
      </c>
      <c r="C375" t="s">
        <v>1</v>
      </c>
      <c r="D375" t="s">
        <v>10</v>
      </c>
      <c r="E375">
        <v>2</v>
      </c>
      <c r="F375">
        <v>2</v>
      </c>
      <c r="G375">
        <f t="shared" si="49"/>
        <v>4</v>
      </c>
      <c r="H375">
        <f t="shared" si="50"/>
        <v>4</v>
      </c>
      <c r="I375">
        <v>2</v>
      </c>
      <c r="J375">
        <v>1</v>
      </c>
      <c r="K375">
        <f t="shared" si="45"/>
        <v>0</v>
      </c>
      <c r="L375">
        <f t="shared" si="46"/>
        <v>1</v>
      </c>
      <c r="M375">
        <f t="shared" si="47"/>
        <v>4</v>
      </c>
      <c r="N375">
        <f t="shared" si="48"/>
        <v>0</v>
      </c>
      <c r="O375">
        <f t="shared" si="51"/>
        <v>0</v>
      </c>
    </row>
    <row r="376" spans="1:15" x14ac:dyDescent="0.25">
      <c r="A376" s="1">
        <v>21</v>
      </c>
      <c r="B376" s="2">
        <v>41532</v>
      </c>
      <c r="C376" t="s">
        <v>1</v>
      </c>
      <c r="D376" t="s">
        <v>16</v>
      </c>
      <c r="E376">
        <v>2</v>
      </c>
      <c r="F376">
        <v>1</v>
      </c>
      <c r="G376">
        <f t="shared" si="49"/>
        <v>4</v>
      </c>
      <c r="H376">
        <f t="shared" si="50"/>
        <v>1</v>
      </c>
      <c r="I376">
        <v>1</v>
      </c>
      <c r="J376">
        <v>1</v>
      </c>
      <c r="K376">
        <f t="shared" si="45"/>
        <v>1</v>
      </c>
      <c r="L376">
        <f t="shared" si="46"/>
        <v>0</v>
      </c>
      <c r="M376">
        <f t="shared" si="47"/>
        <v>3</v>
      </c>
      <c r="N376">
        <f t="shared" si="48"/>
        <v>1</v>
      </c>
      <c r="O376">
        <f t="shared" si="51"/>
        <v>1</v>
      </c>
    </row>
    <row r="377" spans="1:15" x14ac:dyDescent="0.25">
      <c r="A377" s="1">
        <v>14</v>
      </c>
      <c r="B377" s="2">
        <v>41501</v>
      </c>
      <c r="C377" t="s">
        <v>1</v>
      </c>
      <c r="D377" t="s">
        <v>11</v>
      </c>
      <c r="E377">
        <v>3</v>
      </c>
      <c r="F377">
        <v>1</v>
      </c>
      <c r="G377">
        <f t="shared" si="49"/>
        <v>9</v>
      </c>
      <c r="H377">
        <f t="shared" si="50"/>
        <v>1</v>
      </c>
      <c r="I377">
        <v>0</v>
      </c>
      <c r="J377">
        <v>1</v>
      </c>
      <c r="K377">
        <f t="shared" si="45"/>
        <v>3</v>
      </c>
      <c r="L377">
        <f t="shared" si="46"/>
        <v>0</v>
      </c>
      <c r="M377">
        <f t="shared" si="47"/>
        <v>4</v>
      </c>
      <c r="N377">
        <f t="shared" si="48"/>
        <v>2</v>
      </c>
      <c r="O377">
        <f t="shared" si="51"/>
        <v>4</v>
      </c>
    </row>
    <row r="378" spans="1:15" x14ac:dyDescent="0.25">
      <c r="A378" s="1">
        <v>11</v>
      </c>
      <c r="B378" s="2">
        <v>41490</v>
      </c>
      <c r="C378" t="s">
        <v>1</v>
      </c>
      <c r="D378" t="s">
        <v>12</v>
      </c>
      <c r="E378">
        <v>2</v>
      </c>
      <c r="F378">
        <v>1</v>
      </c>
      <c r="G378">
        <f t="shared" si="49"/>
        <v>4</v>
      </c>
      <c r="H378">
        <f t="shared" si="50"/>
        <v>1</v>
      </c>
      <c r="I378">
        <v>0</v>
      </c>
      <c r="J378">
        <v>0</v>
      </c>
      <c r="K378">
        <f t="shared" si="45"/>
        <v>2</v>
      </c>
      <c r="L378">
        <f t="shared" si="46"/>
        <v>1</v>
      </c>
      <c r="M378">
        <f t="shared" si="47"/>
        <v>3</v>
      </c>
      <c r="N378">
        <f t="shared" si="48"/>
        <v>1</v>
      </c>
      <c r="O378">
        <f t="shared" si="51"/>
        <v>1</v>
      </c>
    </row>
    <row r="379" spans="1:15" x14ac:dyDescent="0.25">
      <c r="A379" s="1">
        <v>35</v>
      </c>
      <c r="B379" s="2">
        <v>41595</v>
      </c>
      <c r="C379" t="s">
        <v>1</v>
      </c>
      <c r="D379" t="s">
        <v>9</v>
      </c>
      <c r="E379">
        <v>2</v>
      </c>
      <c r="F379">
        <v>0</v>
      </c>
      <c r="G379">
        <f t="shared" si="49"/>
        <v>4</v>
      </c>
      <c r="H379">
        <f t="shared" si="50"/>
        <v>0</v>
      </c>
      <c r="I379">
        <v>1</v>
      </c>
      <c r="J379">
        <v>0</v>
      </c>
      <c r="K379">
        <f t="shared" si="45"/>
        <v>1</v>
      </c>
      <c r="L379">
        <f t="shared" si="46"/>
        <v>0</v>
      </c>
      <c r="M379">
        <f t="shared" si="47"/>
        <v>2</v>
      </c>
      <c r="N379">
        <f t="shared" si="48"/>
        <v>2</v>
      </c>
      <c r="O379">
        <f t="shared" si="51"/>
        <v>4</v>
      </c>
    </row>
    <row r="380" spans="1:15" x14ac:dyDescent="0.25">
      <c r="A380" s="1">
        <v>7</v>
      </c>
      <c r="B380" s="2">
        <v>41469</v>
      </c>
      <c r="C380" t="s">
        <v>1</v>
      </c>
      <c r="D380" t="s">
        <v>21</v>
      </c>
      <c r="E380">
        <v>3</v>
      </c>
      <c r="F380">
        <v>2</v>
      </c>
      <c r="G380">
        <f t="shared" si="49"/>
        <v>9</v>
      </c>
      <c r="H380">
        <f t="shared" si="50"/>
        <v>4</v>
      </c>
      <c r="I380">
        <v>2</v>
      </c>
      <c r="J380">
        <v>2</v>
      </c>
      <c r="K380">
        <f t="shared" si="45"/>
        <v>1</v>
      </c>
      <c r="L380">
        <f t="shared" si="46"/>
        <v>0</v>
      </c>
      <c r="M380">
        <f t="shared" si="47"/>
        <v>5</v>
      </c>
      <c r="N380">
        <f t="shared" si="48"/>
        <v>1</v>
      </c>
      <c r="O380">
        <f t="shared" si="51"/>
        <v>1</v>
      </c>
    </row>
    <row r="381" spans="1:15" x14ac:dyDescent="0.25">
      <c r="A381" s="1">
        <v>3</v>
      </c>
      <c r="B381" s="2">
        <v>41426</v>
      </c>
      <c r="C381" t="s">
        <v>1</v>
      </c>
      <c r="D381" t="s">
        <v>3</v>
      </c>
      <c r="E381">
        <v>2</v>
      </c>
      <c r="F381">
        <v>0</v>
      </c>
      <c r="G381">
        <f t="shared" si="49"/>
        <v>4</v>
      </c>
      <c r="H381">
        <f t="shared" si="50"/>
        <v>0</v>
      </c>
      <c r="I381">
        <v>1</v>
      </c>
      <c r="J381">
        <v>0</v>
      </c>
      <c r="K381">
        <f t="shared" si="45"/>
        <v>1</v>
      </c>
      <c r="L381">
        <f t="shared" si="46"/>
        <v>0</v>
      </c>
      <c r="M381">
        <f t="shared" si="47"/>
        <v>2</v>
      </c>
      <c r="N381">
        <f t="shared" si="48"/>
        <v>2</v>
      </c>
      <c r="O381">
        <f t="shared" si="51"/>
        <v>4</v>
      </c>
    </row>
  </sheetData>
  <sortState ref="A2:L381">
    <sortCondition ref="C2:C381"/>
    <sortCondition ref="D2:D38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UF College of Liberal Arts &amp;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2014-01-09T18:47:58Z</dcterms:created>
  <dcterms:modified xsi:type="dcterms:W3CDTF">2017-11-08T14:35:55Z</dcterms:modified>
</cp:coreProperties>
</file>