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90" windowWidth="23775" windowHeight="14505" activeTab="5"/>
  </bookViews>
  <sheets>
    <sheet name="Sheet1" sheetId="2" r:id="rId1"/>
    <sheet name="Chart1" sheetId="3" r:id="rId2"/>
    <sheet name="Chart2" sheetId="4" r:id="rId3"/>
    <sheet name="Chart3" sheetId="5" r:id="rId4"/>
    <sheet name="Chart4" sheetId="7" r:id="rId5"/>
    <sheet name="Sheet2" sheetId="6" r:id="rId6"/>
    <sheet name="topqual_dat" sheetId="1" r:id="rId7"/>
  </sheets>
  <calcPr calcId="144525"/>
</workbook>
</file>

<file path=xl/calcChain.xml><?xml version="1.0" encoding="utf-8"?>
<calcChain xmlns="http://schemas.openxmlformats.org/spreadsheetml/2006/main">
  <c r="E58" i="6" l="1"/>
  <c r="E55" i="6"/>
  <c r="E56" i="6"/>
  <c r="E57" i="6"/>
  <c r="E54" i="6"/>
  <c r="E53" i="6"/>
  <c r="D54" i="6" l="1"/>
  <c r="D55" i="6"/>
  <c r="D56" i="6"/>
  <c r="D57" i="6"/>
  <c r="D58" i="6"/>
  <c r="D53" i="6"/>
  <c r="B58" i="6"/>
  <c r="B55" i="6"/>
  <c r="B56" i="6"/>
  <c r="B57" i="6"/>
  <c r="B54" i="6"/>
  <c r="B53" i="6"/>
  <c r="F57" i="1" l="1"/>
  <c r="F56" i="1"/>
  <c r="F58" i="1" s="1"/>
  <c r="V32" i="1"/>
  <c r="V46" i="1" s="1"/>
  <c r="T34" i="1"/>
  <c r="T35" i="1" s="1"/>
  <c r="T36" i="1" s="1"/>
  <c r="T37" i="1" s="1"/>
  <c r="T38" i="1" s="1"/>
  <c r="T39" i="1" s="1"/>
  <c r="T40" i="1" s="1"/>
  <c r="T41" i="1" s="1"/>
  <c r="T42" i="1" s="1"/>
  <c r="T43" i="1" s="1"/>
  <c r="T44" i="1" s="1"/>
  <c r="T45" i="1" s="1"/>
  <c r="T46" i="1" s="1"/>
  <c r="T47" i="1" s="1"/>
  <c r="T48" i="1" s="1"/>
  <c r="T49" i="1" s="1"/>
  <c r="T50" i="1" s="1"/>
  <c r="T51" i="1" s="1"/>
  <c r="T52" i="1" s="1"/>
  <c r="T53" i="1" s="1"/>
  <c r="T54" i="1" s="1"/>
  <c r="T55" i="1" s="1"/>
  <c r="M35" i="1"/>
  <c r="M36" i="1" s="1"/>
  <c r="M37" i="1" s="1"/>
  <c r="M38" i="1" s="1"/>
  <c r="M39" i="1" s="1"/>
  <c r="M40" i="1" s="1"/>
  <c r="M41" i="1" s="1"/>
  <c r="M42" i="1" s="1"/>
  <c r="M43" i="1" s="1"/>
  <c r="M44" i="1" s="1"/>
  <c r="M45" i="1" s="1"/>
  <c r="M46" i="1" s="1"/>
  <c r="M47" i="1" s="1"/>
  <c r="M48" i="1" s="1"/>
  <c r="M49" i="1" s="1"/>
  <c r="M50" i="1" s="1"/>
  <c r="M51" i="1" s="1"/>
  <c r="M52" i="1" s="1"/>
  <c r="M53" i="1" s="1"/>
  <c r="M54" i="1" s="1"/>
  <c r="M55" i="1" s="1"/>
  <c r="M56" i="1" s="1"/>
  <c r="M57" i="1" s="1"/>
  <c r="M58" i="1" s="1"/>
  <c r="M59" i="1" s="1"/>
  <c r="M60" i="1" s="1"/>
  <c r="M61" i="1" s="1"/>
  <c r="M62" i="1" s="1"/>
  <c r="M63" i="1" s="1"/>
  <c r="M64" i="1" s="1"/>
  <c r="M65" i="1" s="1"/>
  <c r="M66" i="1" s="1"/>
  <c r="M67" i="1" s="1"/>
  <c r="M68" i="1" s="1"/>
  <c r="M69" i="1" s="1"/>
  <c r="M70" i="1" s="1"/>
  <c r="M71" i="1" s="1"/>
  <c r="N71" i="1" s="1"/>
  <c r="M34" i="1"/>
  <c r="D24" i="1"/>
  <c r="B24" i="1"/>
  <c r="C24" i="1"/>
  <c r="U33" i="1" s="1"/>
  <c r="F3" i="1"/>
  <c r="J3" i="1" s="1"/>
  <c r="F4" i="1"/>
  <c r="J4" i="1" s="1"/>
  <c r="F5" i="1"/>
  <c r="J5" i="1" s="1"/>
  <c r="F6" i="1"/>
  <c r="J6" i="1" s="1"/>
  <c r="F7" i="1"/>
  <c r="J7" i="1" s="1"/>
  <c r="F8" i="1"/>
  <c r="J8" i="1" s="1"/>
  <c r="F9" i="1"/>
  <c r="J9" i="1" s="1"/>
  <c r="F10" i="1"/>
  <c r="J10" i="1" s="1"/>
  <c r="F11" i="1"/>
  <c r="J11" i="1" s="1"/>
  <c r="F12" i="1"/>
  <c r="J12" i="1" s="1"/>
  <c r="F13" i="1"/>
  <c r="J13" i="1" s="1"/>
  <c r="F14" i="1"/>
  <c r="J14" i="1" s="1"/>
  <c r="F15" i="1"/>
  <c r="J15" i="1" s="1"/>
  <c r="F16" i="1"/>
  <c r="J16" i="1" s="1"/>
  <c r="F17" i="1"/>
  <c r="J17" i="1" s="1"/>
  <c r="F18" i="1"/>
  <c r="J18" i="1" s="1"/>
  <c r="F19" i="1"/>
  <c r="J19" i="1" s="1"/>
  <c r="F20" i="1"/>
  <c r="J20" i="1" s="1"/>
  <c r="F21" i="1"/>
  <c r="J21" i="1" s="1"/>
  <c r="F22" i="1"/>
  <c r="J22" i="1" s="1"/>
  <c r="F2" i="1"/>
  <c r="J2" i="1" s="1"/>
  <c r="E3" i="1"/>
  <c r="E4" i="1"/>
  <c r="I4" i="1" s="1"/>
  <c r="E5" i="1"/>
  <c r="E6" i="1"/>
  <c r="I6" i="1" s="1"/>
  <c r="E7" i="1"/>
  <c r="E8" i="1"/>
  <c r="I8" i="1" s="1"/>
  <c r="E9" i="1"/>
  <c r="E10" i="1"/>
  <c r="I10" i="1" s="1"/>
  <c r="E11" i="1"/>
  <c r="E12" i="1"/>
  <c r="I12" i="1" s="1"/>
  <c r="E13" i="1"/>
  <c r="E14" i="1"/>
  <c r="I14" i="1" s="1"/>
  <c r="E15" i="1"/>
  <c r="E16" i="1"/>
  <c r="I16" i="1" s="1"/>
  <c r="E17" i="1"/>
  <c r="E18" i="1"/>
  <c r="I18" i="1" s="1"/>
  <c r="E19" i="1"/>
  <c r="E20" i="1"/>
  <c r="I20" i="1" s="1"/>
  <c r="E21" i="1"/>
  <c r="E22" i="1"/>
  <c r="I22" i="1" s="1"/>
  <c r="E2" i="1"/>
  <c r="U34" i="1" l="1"/>
  <c r="U36" i="1"/>
  <c r="U38" i="1"/>
  <c r="U40" i="1"/>
  <c r="U41" i="1"/>
  <c r="U42" i="1"/>
  <c r="U43" i="1"/>
  <c r="U44" i="1"/>
  <c r="U45" i="1"/>
  <c r="U46" i="1"/>
  <c r="U47" i="1"/>
  <c r="U48" i="1"/>
  <c r="U35" i="1"/>
  <c r="U37" i="1"/>
  <c r="U39" i="1"/>
  <c r="U49" i="1"/>
  <c r="U51" i="1"/>
  <c r="U52" i="1"/>
  <c r="U53" i="1"/>
  <c r="U54" i="1"/>
  <c r="U55" i="1"/>
  <c r="N34" i="1"/>
  <c r="P34" i="1"/>
  <c r="O35" i="1"/>
  <c r="N36" i="1"/>
  <c r="P36" i="1"/>
  <c r="O37" i="1"/>
  <c r="N38" i="1"/>
  <c r="P38" i="1"/>
  <c r="O39" i="1"/>
  <c r="N40" i="1"/>
  <c r="P40" i="1"/>
  <c r="O41" i="1"/>
  <c r="N42" i="1"/>
  <c r="P42" i="1"/>
  <c r="O43" i="1"/>
  <c r="N44" i="1"/>
  <c r="P44" i="1"/>
  <c r="O45" i="1"/>
  <c r="N46" i="1"/>
  <c r="P46" i="1"/>
  <c r="O47" i="1"/>
  <c r="N48" i="1"/>
  <c r="P48" i="1"/>
  <c r="O49" i="1"/>
  <c r="N50" i="1"/>
  <c r="P50" i="1"/>
  <c r="O51" i="1"/>
  <c r="N52" i="1"/>
  <c r="P52" i="1"/>
  <c r="O53" i="1"/>
  <c r="M72" i="1"/>
  <c r="N33" i="1"/>
  <c r="O33" i="1"/>
  <c r="P72" i="1"/>
  <c r="N72" i="1"/>
  <c r="O71" i="1"/>
  <c r="P70" i="1"/>
  <c r="N70" i="1"/>
  <c r="O69" i="1"/>
  <c r="P68" i="1"/>
  <c r="N68" i="1"/>
  <c r="O67" i="1"/>
  <c r="P66" i="1"/>
  <c r="N66" i="1"/>
  <c r="O65" i="1"/>
  <c r="P64" i="1"/>
  <c r="N64" i="1"/>
  <c r="O63" i="1"/>
  <c r="P62" i="1"/>
  <c r="N62" i="1"/>
  <c r="O61" i="1"/>
  <c r="P60" i="1"/>
  <c r="N60" i="1"/>
  <c r="O59" i="1"/>
  <c r="P58" i="1"/>
  <c r="N58" i="1"/>
  <c r="O57" i="1"/>
  <c r="P56" i="1"/>
  <c r="N56" i="1"/>
  <c r="O55" i="1"/>
  <c r="P54" i="1"/>
  <c r="N54" i="1"/>
  <c r="N53" i="1"/>
  <c r="P51" i="1"/>
  <c r="O50" i="1"/>
  <c r="N49" i="1"/>
  <c r="P47" i="1"/>
  <c r="O46" i="1"/>
  <c r="N45" i="1"/>
  <c r="P43" i="1"/>
  <c r="O42" i="1"/>
  <c r="N41" i="1"/>
  <c r="P39" i="1"/>
  <c r="O38" i="1"/>
  <c r="N37" i="1"/>
  <c r="P35" i="1"/>
  <c r="O34" i="1"/>
  <c r="V55" i="1"/>
  <c r="V53" i="1"/>
  <c r="V51" i="1"/>
  <c r="U50" i="1"/>
  <c r="P33" i="1"/>
  <c r="P71" i="1"/>
  <c r="O70" i="1"/>
  <c r="P69" i="1"/>
  <c r="N69" i="1"/>
  <c r="O68" i="1"/>
  <c r="P67" i="1"/>
  <c r="N67" i="1"/>
  <c r="O66" i="1"/>
  <c r="P65" i="1"/>
  <c r="N65" i="1"/>
  <c r="O64" i="1"/>
  <c r="P63" i="1"/>
  <c r="N63" i="1"/>
  <c r="O62" i="1"/>
  <c r="P61" i="1"/>
  <c r="N61" i="1"/>
  <c r="O60" i="1"/>
  <c r="P59" i="1"/>
  <c r="N59" i="1"/>
  <c r="O58" i="1"/>
  <c r="P57" i="1"/>
  <c r="N57" i="1"/>
  <c r="O56" i="1"/>
  <c r="P55" i="1"/>
  <c r="N55" i="1"/>
  <c r="O54" i="1"/>
  <c r="P53" i="1"/>
  <c r="O52" i="1"/>
  <c r="N51" i="1"/>
  <c r="P49" i="1"/>
  <c r="O48" i="1"/>
  <c r="N47" i="1"/>
  <c r="P45" i="1"/>
  <c r="O44" i="1"/>
  <c r="N43" i="1"/>
  <c r="P41" i="1"/>
  <c r="O40" i="1"/>
  <c r="N39" i="1"/>
  <c r="P37" i="1"/>
  <c r="O36" i="1"/>
  <c r="N35" i="1"/>
  <c r="V34" i="1"/>
  <c r="V35" i="1"/>
  <c r="V36" i="1"/>
  <c r="V37" i="1"/>
  <c r="V38" i="1"/>
  <c r="V39" i="1"/>
  <c r="V40" i="1"/>
  <c r="V41" i="1"/>
  <c r="V43" i="1"/>
  <c r="V45" i="1"/>
  <c r="V47" i="1"/>
  <c r="V49" i="1"/>
  <c r="V50" i="1"/>
  <c r="V44" i="1"/>
  <c r="V48" i="1"/>
  <c r="V33" i="1"/>
  <c r="W32" i="1"/>
  <c r="V54" i="1"/>
  <c r="V52" i="1"/>
  <c r="V42" i="1"/>
  <c r="F24" i="1"/>
  <c r="I2" i="1"/>
  <c r="I21" i="1"/>
  <c r="I19" i="1"/>
  <c r="I17" i="1"/>
  <c r="I15" i="1"/>
  <c r="I13" i="1"/>
  <c r="I11" i="1"/>
  <c r="I9" i="1"/>
  <c r="I7" i="1"/>
  <c r="I5" i="1"/>
  <c r="I3" i="1"/>
  <c r="E24" i="1"/>
  <c r="G22" i="1"/>
  <c r="G20" i="1"/>
  <c r="G18" i="1"/>
  <c r="G16" i="1"/>
  <c r="G14" i="1"/>
  <c r="G12" i="1"/>
  <c r="G10" i="1"/>
  <c r="G8" i="1"/>
  <c r="G6" i="1"/>
  <c r="G4" i="1"/>
  <c r="H2" i="1"/>
  <c r="H21" i="1"/>
  <c r="H19" i="1"/>
  <c r="H17" i="1"/>
  <c r="H15" i="1"/>
  <c r="H13" i="1"/>
  <c r="H11" i="1"/>
  <c r="H9" i="1"/>
  <c r="H7" i="1"/>
  <c r="H5" i="1"/>
  <c r="H3" i="1"/>
  <c r="G2" i="1"/>
  <c r="G21" i="1"/>
  <c r="G19" i="1"/>
  <c r="G17" i="1"/>
  <c r="G15" i="1"/>
  <c r="G13" i="1"/>
  <c r="G11" i="1"/>
  <c r="G9" i="1"/>
  <c r="G7" i="1"/>
  <c r="G5" i="1"/>
  <c r="G3" i="1"/>
  <c r="H22" i="1"/>
  <c r="H20" i="1"/>
  <c r="H18" i="1"/>
  <c r="H16" i="1"/>
  <c r="H14" i="1"/>
  <c r="H12" i="1"/>
  <c r="H10" i="1"/>
  <c r="H8" i="1"/>
  <c r="H6" i="1"/>
  <c r="H4" i="1"/>
  <c r="X32" i="1" l="1"/>
  <c r="W35" i="1"/>
  <c r="W37" i="1"/>
  <c r="W39" i="1"/>
  <c r="W40" i="1"/>
  <c r="W41" i="1"/>
  <c r="W42" i="1"/>
  <c r="W43" i="1"/>
  <c r="W44" i="1"/>
  <c r="W45" i="1"/>
  <c r="W46" i="1"/>
  <c r="W47" i="1"/>
  <c r="W48" i="1"/>
  <c r="W34" i="1"/>
  <c r="W36" i="1"/>
  <c r="W38" i="1"/>
  <c r="W50" i="1"/>
  <c r="W51" i="1"/>
  <c r="W52" i="1"/>
  <c r="W53" i="1"/>
  <c r="W54" i="1"/>
  <c r="W55" i="1"/>
  <c r="W33" i="1"/>
  <c r="W49" i="1"/>
  <c r="M73" i="1"/>
  <c r="O72" i="1"/>
  <c r="M74" i="1" l="1"/>
  <c r="N73" i="1"/>
  <c r="P73" i="1"/>
  <c r="O73" i="1"/>
  <c r="Y32" i="1"/>
  <c r="X34" i="1"/>
  <c r="X35" i="1"/>
  <c r="X36" i="1"/>
  <c r="X37" i="1"/>
  <c r="X38" i="1"/>
  <c r="X39" i="1"/>
  <c r="X40" i="1"/>
  <c r="X41" i="1"/>
  <c r="X42" i="1"/>
  <c r="X44" i="1"/>
  <c r="X46" i="1"/>
  <c r="X48" i="1"/>
  <c r="X49" i="1"/>
  <c r="X50" i="1"/>
  <c r="X45" i="1"/>
  <c r="X43" i="1"/>
  <c r="X51" i="1"/>
  <c r="X53" i="1"/>
  <c r="X55" i="1"/>
  <c r="X33" i="1"/>
  <c r="X47" i="1"/>
  <c r="X52" i="1"/>
  <c r="X54" i="1"/>
  <c r="Z32" i="1" l="1"/>
  <c r="Y34" i="1"/>
  <c r="Y36" i="1"/>
  <c r="Y38" i="1"/>
  <c r="Y40" i="1"/>
  <c r="Y41" i="1"/>
  <c r="Y42" i="1"/>
  <c r="Y43" i="1"/>
  <c r="Y44" i="1"/>
  <c r="Y45" i="1"/>
  <c r="Y46" i="1"/>
  <c r="Y47" i="1"/>
  <c r="Y35" i="1"/>
  <c r="Y37" i="1"/>
  <c r="Y39" i="1"/>
  <c r="Y49" i="1"/>
  <c r="Y51" i="1"/>
  <c r="Y52" i="1"/>
  <c r="Y53" i="1"/>
  <c r="Y54" i="1"/>
  <c r="Y55" i="1"/>
  <c r="Y33" i="1"/>
  <c r="Y50" i="1"/>
  <c r="Y48" i="1"/>
  <c r="M75" i="1"/>
  <c r="O74" i="1"/>
  <c r="P74" i="1"/>
  <c r="N74" i="1"/>
  <c r="M76" i="1" l="1"/>
  <c r="N75" i="1"/>
  <c r="P75" i="1"/>
  <c r="O75" i="1"/>
  <c r="AA32" i="1"/>
  <c r="Z34" i="1"/>
  <c r="Z35" i="1"/>
  <c r="Z36" i="1"/>
  <c r="Z37" i="1"/>
  <c r="Z38" i="1"/>
  <c r="Z39" i="1"/>
  <c r="Z40" i="1"/>
  <c r="Z41" i="1"/>
  <c r="Z43" i="1"/>
  <c r="Z45" i="1"/>
  <c r="Z47" i="1"/>
  <c r="Z48" i="1"/>
  <c r="Z49" i="1"/>
  <c r="Z50" i="1"/>
  <c r="Z42" i="1"/>
  <c r="Z46" i="1"/>
  <c r="Z44" i="1"/>
  <c r="Z52" i="1"/>
  <c r="Z54" i="1"/>
  <c r="Z51" i="1"/>
  <c r="Z53" i="1"/>
  <c r="Z55" i="1"/>
  <c r="Z33" i="1"/>
  <c r="AB32" i="1" l="1"/>
  <c r="AA35" i="1"/>
  <c r="AA37" i="1"/>
  <c r="AA39" i="1"/>
  <c r="AA40" i="1"/>
  <c r="AA41" i="1"/>
  <c r="AA42" i="1"/>
  <c r="AA43" i="1"/>
  <c r="AA44" i="1"/>
  <c r="AA45" i="1"/>
  <c r="AA46" i="1"/>
  <c r="AA47" i="1"/>
  <c r="AA34" i="1"/>
  <c r="AA36" i="1"/>
  <c r="AA38" i="1"/>
  <c r="AA48" i="1"/>
  <c r="AA50" i="1"/>
  <c r="AA51" i="1"/>
  <c r="AA52" i="1"/>
  <c r="AA53" i="1"/>
  <c r="AA54" i="1"/>
  <c r="AA55" i="1"/>
  <c r="AA33" i="1"/>
  <c r="AA49" i="1"/>
  <c r="M77" i="1"/>
  <c r="O76" i="1"/>
  <c r="N76" i="1"/>
  <c r="P76" i="1"/>
  <c r="M78" i="1" l="1"/>
  <c r="N77" i="1"/>
  <c r="P77" i="1"/>
  <c r="O77" i="1"/>
  <c r="AC32" i="1"/>
  <c r="AB34" i="1"/>
  <c r="AB35" i="1"/>
  <c r="AB36" i="1"/>
  <c r="AB37" i="1"/>
  <c r="AB38" i="1"/>
  <c r="AB39" i="1"/>
  <c r="AB40" i="1"/>
  <c r="AB41" i="1"/>
  <c r="AB42" i="1"/>
  <c r="AB44" i="1"/>
  <c r="AB46" i="1"/>
  <c r="AB48" i="1"/>
  <c r="AB49" i="1"/>
  <c r="AB50" i="1"/>
  <c r="AB43" i="1"/>
  <c r="AB47" i="1"/>
  <c r="AB45" i="1"/>
  <c r="AB51" i="1"/>
  <c r="AB53" i="1"/>
  <c r="AB55" i="1"/>
  <c r="AB33" i="1"/>
  <c r="AB52" i="1"/>
  <c r="AB54" i="1"/>
  <c r="AD32" i="1" l="1"/>
  <c r="AC34" i="1"/>
  <c r="AC36" i="1"/>
  <c r="AC38" i="1"/>
  <c r="AC40" i="1"/>
  <c r="AC41" i="1"/>
  <c r="AC42" i="1"/>
  <c r="AC43" i="1"/>
  <c r="AC44" i="1"/>
  <c r="AC45" i="1"/>
  <c r="AC46" i="1"/>
  <c r="AC47" i="1"/>
  <c r="AC35" i="1"/>
  <c r="AC37" i="1"/>
  <c r="AC39" i="1"/>
  <c r="AC49" i="1"/>
  <c r="AC51" i="1"/>
  <c r="AC52" i="1"/>
  <c r="AC53" i="1"/>
  <c r="AC54" i="1"/>
  <c r="AC55" i="1"/>
  <c r="AC33" i="1"/>
  <c r="AC48" i="1"/>
  <c r="AC50" i="1"/>
  <c r="M79" i="1"/>
  <c r="O78" i="1"/>
  <c r="P78" i="1"/>
  <c r="N78" i="1"/>
  <c r="M80" i="1" l="1"/>
  <c r="N79" i="1"/>
  <c r="P79" i="1"/>
  <c r="O79" i="1"/>
  <c r="AE32" i="1"/>
  <c r="AD34" i="1"/>
  <c r="AD35" i="1"/>
  <c r="AD36" i="1"/>
  <c r="AD37" i="1"/>
  <c r="AD38" i="1"/>
  <c r="AD39" i="1"/>
  <c r="AD40" i="1"/>
  <c r="AD41" i="1"/>
  <c r="AD43" i="1"/>
  <c r="AD45" i="1"/>
  <c r="AD47" i="1"/>
  <c r="AD48" i="1"/>
  <c r="AD49" i="1"/>
  <c r="AD50" i="1"/>
  <c r="AD44" i="1"/>
  <c r="AD46" i="1"/>
  <c r="AD52" i="1"/>
  <c r="AD54" i="1"/>
  <c r="AD42" i="1"/>
  <c r="AD51" i="1"/>
  <c r="AD53" i="1"/>
  <c r="AD55" i="1"/>
  <c r="AD33" i="1"/>
  <c r="AF32" i="1" l="1"/>
  <c r="AE35" i="1"/>
  <c r="AE37" i="1"/>
  <c r="AE39" i="1"/>
  <c r="AE40" i="1"/>
  <c r="AE41" i="1"/>
  <c r="AE42" i="1"/>
  <c r="AE43" i="1"/>
  <c r="AE44" i="1"/>
  <c r="AE45" i="1"/>
  <c r="AE46" i="1"/>
  <c r="AE47" i="1"/>
  <c r="AE34" i="1"/>
  <c r="AE36" i="1"/>
  <c r="AE38" i="1"/>
  <c r="AE48" i="1"/>
  <c r="AE50" i="1"/>
  <c r="AE51" i="1"/>
  <c r="AE52" i="1"/>
  <c r="AE53" i="1"/>
  <c r="AE54" i="1"/>
  <c r="AE55" i="1"/>
  <c r="AE33" i="1"/>
  <c r="AE49" i="1"/>
  <c r="M81" i="1"/>
  <c r="O80" i="1"/>
  <c r="N80" i="1"/>
  <c r="P80" i="1"/>
  <c r="M82" i="1" l="1"/>
  <c r="N81" i="1"/>
  <c r="P81" i="1"/>
  <c r="O81" i="1"/>
  <c r="AG32" i="1"/>
  <c r="AF34" i="1"/>
  <c r="AF35" i="1"/>
  <c r="AF36" i="1"/>
  <c r="AF37" i="1"/>
  <c r="AF38" i="1"/>
  <c r="AF39" i="1"/>
  <c r="AF40" i="1"/>
  <c r="AF41" i="1"/>
  <c r="AF42" i="1"/>
  <c r="AF44" i="1"/>
  <c r="AF46" i="1"/>
  <c r="AF48" i="1"/>
  <c r="AF49" i="1"/>
  <c r="AF50" i="1"/>
  <c r="AF45" i="1"/>
  <c r="AF47" i="1"/>
  <c r="AF51" i="1"/>
  <c r="AF53" i="1"/>
  <c r="AF55" i="1"/>
  <c r="AF33" i="1"/>
  <c r="AF43" i="1"/>
  <c r="AF52" i="1"/>
  <c r="AF54" i="1"/>
  <c r="AH32" i="1" l="1"/>
  <c r="AG34" i="1"/>
  <c r="AG36" i="1"/>
  <c r="AG38" i="1"/>
  <c r="AG40" i="1"/>
  <c r="AG41" i="1"/>
  <c r="AG42" i="1"/>
  <c r="AG43" i="1"/>
  <c r="AG44" i="1"/>
  <c r="AG45" i="1"/>
  <c r="AG46" i="1"/>
  <c r="AG47" i="1"/>
  <c r="AG35" i="1"/>
  <c r="AG37" i="1"/>
  <c r="AG39" i="1"/>
  <c r="AG49" i="1"/>
  <c r="AG51" i="1"/>
  <c r="AG52" i="1"/>
  <c r="AG53" i="1"/>
  <c r="AG54" i="1"/>
  <c r="AG55" i="1"/>
  <c r="AG33" i="1"/>
  <c r="AG50" i="1"/>
  <c r="AG48" i="1"/>
  <c r="M83" i="1"/>
  <c r="O82" i="1"/>
  <c r="P82" i="1"/>
  <c r="N82" i="1"/>
  <c r="M84" i="1" l="1"/>
  <c r="N83" i="1"/>
  <c r="P83" i="1"/>
  <c r="O83" i="1"/>
  <c r="AI32" i="1"/>
  <c r="AH34" i="1"/>
  <c r="AH35" i="1"/>
  <c r="AH36" i="1"/>
  <c r="AH37" i="1"/>
  <c r="AH38" i="1"/>
  <c r="AH39" i="1"/>
  <c r="AH40" i="1"/>
  <c r="AH41" i="1"/>
  <c r="AH43" i="1"/>
  <c r="AH45" i="1"/>
  <c r="AH47" i="1"/>
  <c r="AH48" i="1"/>
  <c r="AH49" i="1"/>
  <c r="AH50" i="1"/>
  <c r="AH42" i="1"/>
  <c r="AH46" i="1"/>
  <c r="AH52" i="1"/>
  <c r="AH54" i="1"/>
  <c r="AH44" i="1"/>
  <c r="AH51" i="1"/>
  <c r="AH53" i="1"/>
  <c r="AH55" i="1"/>
  <c r="AH33" i="1"/>
  <c r="AJ32" i="1" l="1"/>
  <c r="AI35" i="1"/>
  <c r="AI37" i="1"/>
  <c r="AI39" i="1"/>
  <c r="AI40" i="1"/>
  <c r="AI41" i="1"/>
  <c r="AI42" i="1"/>
  <c r="AI43" i="1"/>
  <c r="AI44" i="1"/>
  <c r="AI45" i="1"/>
  <c r="AI46" i="1"/>
  <c r="AI47" i="1"/>
  <c r="AI34" i="1"/>
  <c r="AI36" i="1"/>
  <c r="AI38" i="1"/>
  <c r="AI48" i="1"/>
  <c r="AI50" i="1"/>
  <c r="AI51" i="1"/>
  <c r="AI52" i="1"/>
  <c r="AI53" i="1"/>
  <c r="AI54" i="1"/>
  <c r="AI55" i="1"/>
  <c r="AI33" i="1"/>
  <c r="AI49" i="1"/>
  <c r="M85" i="1"/>
  <c r="O84" i="1"/>
  <c r="N84" i="1"/>
  <c r="P84" i="1"/>
  <c r="M86" i="1" l="1"/>
  <c r="N85" i="1"/>
  <c r="P85" i="1"/>
  <c r="O85" i="1"/>
  <c r="AK32" i="1"/>
  <c r="AJ34" i="1"/>
  <c r="AJ35" i="1"/>
  <c r="AJ36" i="1"/>
  <c r="AJ37" i="1"/>
  <c r="AJ38" i="1"/>
  <c r="AJ39" i="1"/>
  <c r="AJ40" i="1"/>
  <c r="AJ41" i="1"/>
  <c r="AJ42" i="1"/>
  <c r="AJ44" i="1"/>
  <c r="AJ46" i="1"/>
  <c r="AJ48" i="1"/>
  <c r="AJ49" i="1"/>
  <c r="AJ50" i="1"/>
  <c r="AJ43" i="1"/>
  <c r="AJ47" i="1"/>
  <c r="AJ51" i="1"/>
  <c r="AJ53" i="1"/>
  <c r="AJ55" i="1"/>
  <c r="AJ33" i="1"/>
  <c r="AJ45" i="1"/>
  <c r="AJ52" i="1"/>
  <c r="AJ54" i="1"/>
  <c r="AL32" i="1" l="1"/>
  <c r="AK34" i="1"/>
  <c r="AK36" i="1"/>
  <c r="AK38" i="1"/>
  <c r="AK40" i="1"/>
  <c r="AK41" i="1"/>
  <c r="AK42" i="1"/>
  <c r="AK43" i="1"/>
  <c r="AK44" i="1"/>
  <c r="AK45" i="1"/>
  <c r="AK46" i="1"/>
  <c r="AK47" i="1"/>
  <c r="AK35" i="1"/>
  <c r="AK37" i="1"/>
  <c r="AK39" i="1"/>
  <c r="AK49" i="1"/>
  <c r="AK51" i="1"/>
  <c r="AK52" i="1"/>
  <c r="AK53" i="1"/>
  <c r="AK54" i="1"/>
  <c r="AK55" i="1"/>
  <c r="AK33" i="1"/>
  <c r="AK48" i="1"/>
  <c r="AK50" i="1"/>
  <c r="M87" i="1"/>
  <c r="O86" i="1"/>
  <c r="P86" i="1"/>
  <c r="N86" i="1"/>
  <c r="M88" i="1" l="1"/>
  <c r="N87" i="1"/>
  <c r="P87" i="1"/>
  <c r="O87" i="1"/>
  <c r="AL34" i="1"/>
  <c r="AL35" i="1"/>
  <c r="AL36" i="1"/>
  <c r="AL37" i="1"/>
  <c r="AL38" i="1"/>
  <c r="AL39" i="1"/>
  <c r="AL40" i="1"/>
  <c r="AL41" i="1"/>
  <c r="AL43" i="1"/>
  <c r="AL45" i="1"/>
  <c r="AL47" i="1"/>
  <c r="AL48" i="1"/>
  <c r="AL49" i="1"/>
  <c r="AL50" i="1"/>
  <c r="AL44" i="1"/>
  <c r="AM32" i="1"/>
  <c r="AL42" i="1"/>
  <c r="AL52" i="1"/>
  <c r="AL54" i="1"/>
  <c r="AL46" i="1"/>
  <c r="AL51" i="1"/>
  <c r="AL53" i="1"/>
  <c r="AL55" i="1"/>
  <c r="AL33" i="1"/>
  <c r="AM35" i="1" l="1"/>
  <c r="AM37" i="1"/>
  <c r="AM39" i="1"/>
  <c r="AM40" i="1"/>
  <c r="AM41" i="1"/>
  <c r="AM42" i="1"/>
  <c r="AM43" i="1"/>
  <c r="AM44" i="1"/>
  <c r="AM45" i="1"/>
  <c r="AM46" i="1"/>
  <c r="AM47" i="1"/>
  <c r="AM34" i="1"/>
  <c r="AM36" i="1"/>
  <c r="AM38" i="1"/>
  <c r="AM48" i="1"/>
  <c r="AM50" i="1"/>
  <c r="AM51" i="1"/>
  <c r="AM52" i="1"/>
  <c r="AM53" i="1"/>
  <c r="AM54" i="1"/>
  <c r="AM55" i="1"/>
  <c r="AM33" i="1"/>
  <c r="AM49" i="1"/>
  <c r="AN32" i="1"/>
  <c r="M89" i="1"/>
  <c r="O88" i="1"/>
  <c r="N88" i="1"/>
  <c r="P88" i="1"/>
  <c r="AO32" i="1" l="1"/>
  <c r="AN34" i="1"/>
  <c r="AN35" i="1"/>
  <c r="AN36" i="1"/>
  <c r="AN37" i="1"/>
  <c r="AN38" i="1"/>
  <c r="AN39" i="1"/>
  <c r="AN40" i="1"/>
  <c r="AN41" i="1"/>
  <c r="AN42" i="1"/>
  <c r="AN44" i="1"/>
  <c r="AN46" i="1"/>
  <c r="AN48" i="1"/>
  <c r="AN49" i="1"/>
  <c r="AN50" i="1"/>
  <c r="AN45" i="1"/>
  <c r="AN43" i="1"/>
  <c r="AN51" i="1"/>
  <c r="AN53" i="1"/>
  <c r="AN55" i="1"/>
  <c r="AN33" i="1"/>
  <c r="AN47" i="1"/>
  <c r="AN52" i="1"/>
  <c r="AN54" i="1"/>
  <c r="M90" i="1"/>
  <c r="N89" i="1"/>
  <c r="P89" i="1"/>
  <c r="O89" i="1"/>
  <c r="M91" i="1" l="1"/>
  <c r="O90" i="1"/>
  <c r="P90" i="1"/>
  <c r="N90" i="1"/>
  <c r="AP32" i="1"/>
  <c r="AO34" i="1"/>
  <c r="AO36" i="1"/>
  <c r="AO38" i="1"/>
  <c r="AO39" i="1"/>
  <c r="AO40" i="1"/>
  <c r="AO41" i="1"/>
  <c r="AO42" i="1"/>
  <c r="AO43" i="1"/>
  <c r="AO44" i="1"/>
  <c r="AO45" i="1"/>
  <c r="AO46" i="1"/>
  <c r="AO47" i="1"/>
  <c r="AO35" i="1"/>
  <c r="AO37" i="1"/>
  <c r="AO49" i="1"/>
  <c r="AO51" i="1"/>
  <c r="AO52" i="1"/>
  <c r="AO53" i="1"/>
  <c r="AO54" i="1"/>
  <c r="AO55" i="1"/>
  <c r="AO33" i="1"/>
  <c r="AO50" i="1"/>
  <c r="AO48" i="1"/>
  <c r="AQ32" i="1" l="1"/>
  <c r="AP34" i="1"/>
  <c r="AP35" i="1"/>
  <c r="AP36" i="1"/>
  <c r="AP37" i="1"/>
  <c r="AP38" i="1"/>
  <c r="AP39" i="1"/>
  <c r="AP40" i="1"/>
  <c r="AP41" i="1"/>
  <c r="AP43" i="1"/>
  <c r="AP45" i="1"/>
  <c r="AP47" i="1"/>
  <c r="AP48" i="1"/>
  <c r="AP49" i="1"/>
  <c r="AP50" i="1"/>
  <c r="AP42" i="1"/>
  <c r="AP46" i="1"/>
  <c r="AP44" i="1"/>
  <c r="AP52" i="1"/>
  <c r="AP54" i="1"/>
  <c r="AP51" i="1"/>
  <c r="AP53" i="1"/>
  <c r="AP55" i="1"/>
  <c r="AP33" i="1"/>
  <c r="M92" i="1"/>
  <c r="N91" i="1"/>
  <c r="P91" i="1"/>
  <c r="O91" i="1"/>
  <c r="M93" i="1" l="1"/>
  <c r="O92" i="1"/>
  <c r="N92" i="1"/>
  <c r="P92" i="1"/>
  <c r="AR32" i="1"/>
  <c r="AQ35" i="1"/>
  <c r="AQ37" i="1"/>
  <c r="AQ39" i="1"/>
  <c r="AQ40" i="1"/>
  <c r="AQ41" i="1"/>
  <c r="AQ42" i="1"/>
  <c r="AQ43" i="1"/>
  <c r="AQ44" i="1"/>
  <c r="AQ45" i="1"/>
  <c r="AQ46" i="1"/>
  <c r="AQ47" i="1"/>
  <c r="AQ34" i="1"/>
  <c r="AQ36" i="1"/>
  <c r="AQ38" i="1"/>
  <c r="AQ48" i="1"/>
  <c r="AQ50" i="1"/>
  <c r="AQ51" i="1"/>
  <c r="AQ52" i="1"/>
  <c r="AQ53" i="1"/>
  <c r="AQ54" i="1"/>
  <c r="AQ55" i="1"/>
  <c r="AQ33" i="1"/>
  <c r="AQ49" i="1"/>
  <c r="AS32" i="1" l="1"/>
  <c r="AR34" i="1"/>
  <c r="AR35" i="1"/>
  <c r="AR36" i="1"/>
  <c r="AR37" i="1"/>
  <c r="AR38" i="1"/>
  <c r="AR39" i="1"/>
  <c r="AR40" i="1"/>
  <c r="AR41" i="1"/>
  <c r="AR42" i="1"/>
  <c r="AR44" i="1"/>
  <c r="AR46" i="1"/>
  <c r="AR48" i="1"/>
  <c r="AR49" i="1"/>
  <c r="AR43" i="1"/>
  <c r="AR47" i="1"/>
  <c r="AR45" i="1"/>
  <c r="AR51" i="1"/>
  <c r="AR53" i="1"/>
  <c r="AR55" i="1"/>
  <c r="AR33" i="1"/>
  <c r="AR50" i="1"/>
  <c r="AR52" i="1"/>
  <c r="AR54" i="1"/>
  <c r="M94" i="1"/>
  <c r="N93" i="1"/>
  <c r="P93" i="1"/>
  <c r="O93" i="1"/>
  <c r="M95" i="1" l="1"/>
  <c r="O94" i="1"/>
  <c r="P94" i="1"/>
  <c r="N94" i="1"/>
  <c r="AT32" i="1"/>
  <c r="AS34" i="1"/>
  <c r="AS36" i="1"/>
  <c r="AS38" i="1"/>
  <c r="AS39" i="1"/>
  <c r="AS40" i="1"/>
  <c r="AS41" i="1"/>
  <c r="AS42" i="1"/>
  <c r="AS43" i="1"/>
  <c r="AS44" i="1"/>
  <c r="AS45" i="1"/>
  <c r="AS46" i="1"/>
  <c r="AS47" i="1"/>
  <c r="AS35" i="1"/>
  <c r="AS37" i="1"/>
  <c r="AS49" i="1"/>
  <c r="AS50" i="1"/>
  <c r="AS51" i="1"/>
  <c r="AS52" i="1"/>
  <c r="AS53" i="1"/>
  <c r="AS54" i="1"/>
  <c r="AS55" i="1"/>
  <c r="AS33" i="1"/>
  <c r="AS48" i="1"/>
  <c r="AU32" i="1" l="1"/>
  <c r="AT34" i="1"/>
  <c r="AT35" i="1"/>
  <c r="AT36" i="1"/>
  <c r="AT37" i="1"/>
  <c r="AT38" i="1"/>
  <c r="AT39" i="1"/>
  <c r="AT40" i="1"/>
  <c r="AT41" i="1"/>
  <c r="AT43" i="1"/>
  <c r="AT45" i="1"/>
  <c r="AT47" i="1"/>
  <c r="AT48" i="1"/>
  <c r="AT49" i="1"/>
  <c r="AT44" i="1"/>
  <c r="AT46" i="1"/>
  <c r="AT50" i="1"/>
  <c r="AT52" i="1"/>
  <c r="AT54" i="1"/>
  <c r="AT42" i="1"/>
  <c r="AT51" i="1"/>
  <c r="AT53" i="1"/>
  <c r="AT55" i="1"/>
  <c r="AT33" i="1"/>
  <c r="M96" i="1"/>
  <c r="N95" i="1"/>
  <c r="P95" i="1"/>
  <c r="O95" i="1"/>
  <c r="M97" i="1" l="1"/>
  <c r="O96" i="1"/>
  <c r="N96" i="1"/>
  <c r="P96" i="1"/>
  <c r="AV32" i="1"/>
  <c r="AU35" i="1"/>
  <c r="AU37" i="1"/>
  <c r="AU39" i="1"/>
  <c r="AU40" i="1"/>
  <c r="AU41" i="1"/>
  <c r="AU42" i="1"/>
  <c r="AU43" i="1"/>
  <c r="AU44" i="1"/>
  <c r="AU45" i="1"/>
  <c r="AU46" i="1"/>
  <c r="AU47" i="1"/>
  <c r="AU34" i="1"/>
  <c r="AU36" i="1"/>
  <c r="AU38" i="1"/>
  <c r="AU48" i="1"/>
  <c r="AU50" i="1"/>
  <c r="AU51" i="1"/>
  <c r="AU52" i="1"/>
  <c r="AU53" i="1"/>
  <c r="AU54" i="1"/>
  <c r="AU55" i="1"/>
  <c r="AU33" i="1"/>
  <c r="AU49" i="1"/>
  <c r="AW32" i="1" l="1"/>
  <c r="AV34" i="1"/>
  <c r="AV35" i="1"/>
  <c r="AV36" i="1"/>
  <c r="AV37" i="1"/>
  <c r="AV38" i="1"/>
  <c r="AV39" i="1"/>
  <c r="AV40" i="1"/>
  <c r="AV41" i="1"/>
  <c r="AV42" i="1"/>
  <c r="AV44" i="1"/>
  <c r="AV46" i="1"/>
  <c r="AV48" i="1"/>
  <c r="AV49" i="1"/>
  <c r="AV45" i="1"/>
  <c r="AV47" i="1"/>
  <c r="AV51" i="1"/>
  <c r="AV53" i="1"/>
  <c r="AV55" i="1"/>
  <c r="AV33" i="1"/>
  <c r="AV43" i="1"/>
  <c r="AV50" i="1"/>
  <c r="AV52" i="1"/>
  <c r="AV54" i="1"/>
  <c r="M98" i="1"/>
  <c r="N97" i="1"/>
  <c r="P97" i="1"/>
  <c r="O97" i="1"/>
  <c r="M99" i="1" l="1"/>
  <c r="O98" i="1"/>
  <c r="P98" i="1"/>
  <c r="N98" i="1"/>
  <c r="AX32" i="1"/>
  <c r="AW34" i="1"/>
  <c r="AW36" i="1"/>
  <c r="AW38" i="1"/>
  <c r="AW39" i="1"/>
  <c r="AW40" i="1"/>
  <c r="AW41" i="1"/>
  <c r="AW42" i="1"/>
  <c r="AW43" i="1"/>
  <c r="AW44" i="1"/>
  <c r="AW45" i="1"/>
  <c r="AW46" i="1"/>
  <c r="AW47" i="1"/>
  <c r="AW35" i="1"/>
  <c r="AW37" i="1"/>
  <c r="AW49" i="1"/>
  <c r="AW50" i="1"/>
  <c r="AW51" i="1"/>
  <c r="AW52" i="1"/>
  <c r="AW53" i="1"/>
  <c r="AW54" i="1"/>
  <c r="AW55" i="1"/>
  <c r="AW33" i="1"/>
  <c r="AW48" i="1"/>
  <c r="AX34" i="1" l="1"/>
  <c r="AX35" i="1"/>
  <c r="AX36" i="1"/>
  <c r="AX37" i="1"/>
  <c r="AX38" i="1"/>
  <c r="AX39" i="1"/>
  <c r="AX40" i="1"/>
  <c r="AX41" i="1"/>
  <c r="AX43" i="1"/>
  <c r="AX45" i="1"/>
  <c r="AX47" i="1"/>
  <c r="AX48" i="1"/>
  <c r="AX49" i="1"/>
  <c r="AX42" i="1"/>
  <c r="AX46" i="1"/>
  <c r="AX50" i="1"/>
  <c r="AX52" i="1"/>
  <c r="AX54" i="1"/>
  <c r="AX44" i="1"/>
  <c r="AX51" i="1"/>
  <c r="AX53" i="1"/>
  <c r="AX55" i="1"/>
  <c r="AX33" i="1"/>
  <c r="M100" i="1"/>
  <c r="N99" i="1"/>
  <c r="P99" i="1"/>
  <c r="O99" i="1"/>
  <c r="M101" i="1" l="1"/>
  <c r="O100" i="1"/>
  <c r="N100" i="1"/>
  <c r="P100" i="1"/>
  <c r="M102" i="1" l="1"/>
  <c r="N101" i="1"/>
  <c r="P101" i="1"/>
  <c r="O101" i="1"/>
  <c r="M103" i="1" l="1"/>
  <c r="O102" i="1"/>
  <c r="P102" i="1"/>
  <c r="N102" i="1"/>
  <c r="M104" i="1" l="1"/>
  <c r="N103" i="1"/>
  <c r="P103" i="1"/>
  <c r="O103" i="1"/>
  <c r="M105" i="1" l="1"/>
  <c r="O104" i="1"/>
  <c r="N104" i="1"/>
  <c r="P104" i="1"/>
  <c r="M106" i="1" l="1"/>
  <c r="N105" i="1"/>
  <c r="P105" i="1"/>
  <c r="O105" i="1"/>
  <c r="M107" i="1" l="1"/>
  <c r="O106" i="1"/>
  <c r="P106" i="1"/>
  <c r="N106" i="1"/>
  <c r="M108" i="1" l="1"/>
  <c r="N107" i="1"/>
  <c r="P107" i="1"/>
  <c r="O107" i="1"/>
  <c r="M109" i="1" l="1"/>
  <c r="O108" i="1"/>
  <c r="N108" i="1"/>
  <c r="P108" i="1"/>
  <c r="N109" i="1" l="1"/>
  <c r="P109" i="1"/>
  <c r="M110" i="1"/>
  <c r="O109" i="1"/>
  <c r="M111" i="1" l="1"/>
  <c r="O110" i="1"/>
  <c r="P110" i="1"/>
  <c r="N110" i="1"/>
  <c r="M112" i="1" l="1"/>
  <c r="N111" i="1"/>
  <c r="P111" i="1"/>
  <c r="O111" i="1"/>
  <c r="M113" i="1" l="1"/>
  <c r="O112" i="1"/>
  <c r="N112" i="1"/>
  <c r="P112" i="1"/>
  <c r="M114" i="1" l="1"/>
  <c r="N113" i="1"/>
  <c r="P113" i="1"/>
  <c r="O113" i="1"/>
  <c r="M115" i="1" l="1"/>
  <c r="O114" i="1"/>
  <c r="P114" i="1"/>
  <c r="N114" i="1"/>
  <c r="M116" i="1" l="1"/>
  <c r="N115" i="1"/>
  <c r="P115" i="1"/>
  <c r="O115" i="1"/>
  <c r="M117" i="1" l="1"/>
  <c r="O116" i="1"/>
  <c r="N116" i="1"/>
  <c r="P116" i="1"/>
  <c r="M118" i="1" l="1"/>
  <c r="N117" i="1"/>
  <c r="P117" i="1"/>
  <c r="O117" i="1"/>
  <c r="M119" i="1" l="1"/>
  <c r="O118" i="1"/>
  <c r="P118" i="1"/>
  <c r="N118" i="1"/>
  <c r="M120" i="1" l="1"/>
  <c r="N119" i="1"/>
  <c r="P119" i="1"/>
  <c r="O119" i="1"/>
  <c r="M121" i="1" l="1"/>
  <c r="O120" i="1"/>
  <c r="N120" i="1"/>
  <c r="P120" i="1"/>
  <c r="M122" i="1" l="1"/>
  <c r="N121" i="1"/>
  <c r="P121" i="1"/>
  <c r="O121" i="1"/>
  <c r="M123" i="1" l="1"/>
  <c r="O122" i="1"/>
  <c r="P122" i="1"/>
  <c r="N122" i="1"/>
  <c r="M124" i="1" l="1"/>
  <c r="N123" i="1"/>
  <c r="P123" i="1"/>
  <c r="O123" i="1"/>
  <c r="M125" i="1" l="1"/>
  <c r="O124" i="1"/>
  <c r="N124" i="1"/>
  <c r="P124" i="1"/>
  <c r="M126" i="1" l="1"/>
  <c r="N125" i="1"/>
  <c r="P125" i="1"/>
  <c r="O125" i="1"/>
  <c r="M127" i="1" l="1"/>
  <c r="O126" i="1"/>
  <c r="P126" i="1"/>
  <c r="N126" i="1"/>
  <c r="M128" i="1" l="1"/>
  <c r="N127" i="1"/>
  <c r="P127" i="1"/>
  <c r="O127" i="1"/>
  <c r="M129" i="1" l="1"/>
  <c r="O128" i="1"/>
  <c r="N128" i="1"/>
  <c r="P128" i="1"/>
  <c r="M130" i="1" l="1"/>
  <c r="N129" i="1"/>
  <c r="P129" i="1"/>
  <c r="O129" i="1"/>
  <c r="M131" i="1" l="1"/>
  <c r="O130" i="1"/>
  <c r="P130" i="1"/>
  <c r="N130" i="1"/>
  <c r="M132" i="1" l="1"/>
  <c r="N131" i="1"/>
  <c r="P131" i="1"/>
  <c r="O131" i="1"/>
  <c r="M133" i="1" l="1"/>
  <c r="O132" i="1"/>
  <c r="N132" i="1"/>
  <c r="P132" i="1"/>
  <c r="M134" i="1" l="1"/>
  <c r="N133" i="1"/>
  <c r="P133" i="1"/>
  <c r="O133" i="1"/>
  <c r="M135" i="1" l="1"/>
  <c r="O134" i="1"/>
  <c r="P134" i="1"/>
  <c r="N134" i="1"/>
  <c r="M136" i="1" l="1"/>
  <c r="N135" i="1"/>
  <c r="P135" i="1"/>
  <c r="O135" i="1"/>
  <c r="M137" i="1" l="1"/>
  <c r="O136" i="1"/>
  <c r="N136" i="1"/>
  <c r="P136" i="1"/>
  <c r="M138" i="1" l="1"/>
  <c r="N137" i="1"/>
  <c r="P137" i="1"/>
  <c r="O137" i="1"/>
  <c r="M139" i="1" l="1"/>
  <c r="O138" i="1"/>
  <c r="P138" i="1"/>
  <c r="N138" i="1"/>
  <c r="M140" i="1" l="1"/>
  <c r="N139" i="1"/>
  <c r="P139" i="1"/>
  <c r="O139" i="1"/>
  <c r="M141" i="1" l="1"/>
  <c r="O140" i="1"/>
  <c r="N140" i="1"/>
  <c r="P140" i="1"/>
  <c r="N141" i="1" l="1"/>
  <c r="P141" i="1"/>
  <c r="O141" i="1"/>
</calcChain>
</file>

<file path=xl/sharedStrings.xml><?xml version="1.0" encoding="utf-8"?>
<sst xmlns="http://schemas.openxmlformats.org/spreadsheetml/2006/main" count="312" uniqueCount="71">
  <si>
    <t>ATLANTA MOTOR SPEEDWAY</t>
  </si>
  <si>
    <t>BRISTOL MOTOR SPEEDWAY</t>
  </si>
  <si>
    <t>CALIFORNIA SPEEDWAY</t>
  </si>
  <si>
    <t>CHICAGOLAND SPEEDWAY</t>
  </si>
  <si>
    <t>DARLINGTON RACEWAY</t>
  </si>
  <si>
    <t>DAYTONA INTERNATIONAL SPEEDWAY</t>
  </si>
  <si>
    <t>DOVER INTERNATIONAL SPEEDWAY</t>
  </si>
  <si>
    <t>HOMESTEAD-MIAMI SPEEDWAY</t>
  </si>
  <si>
    <t>INDIANAPOLIS MOTOR SPEEDWAY</t>
  </si>
  <si>
    <t>KANSAS SPEEDWAY</t>
  </si>
  <si>
    <t>LAS VEGAS MOTOR SPEEDWAY</t>
  </si>
  <si>
    <t>LOWES MOTOR SPEEDWAY</t>
  </si>
  <si>
    <t>MARTINSVILLE SPEEDWAY</t>
  </si>
  <si>
    <t>MICHIGAN INTERNATIONAL SPEEDWAY</t>
  </si>
  <si>
    <t>NEW HAMPSHIRE INTERNATIONAL SPEEDWAY</t>
  </si>
  <si>
    <t>NORTH CAROLINA SPEEDWAY</t>
  </si>
  <si>
    <t>PHOENIX INTERNATIONAL RACEWAY</t>
  </si>
  <si>
    <t>POCONO RACEWAY</t>
  </si>
  <si>
    <t>RICHMOND INTERNATIONAL RACEWAY</t>
  </si>
  <si>
    <t>TALLADEGA SUPERSPEEDWAY</t>
  </si>
  <si>
    <t>TEXAS MOTOR SPEEDWAY</t>
  </si>
  <si>
    <t>Track</t>
  </si>
  <si>
    <t>Bank</t>
  </si>
  <si>
    <t>Length</t>
  </si>
  <si>
    <t>TopQual</t>
  </si>
  <si>
    <t>Cbank</t>
  </si>
  <si>
    <t>Clength</t>
  </si>
  <si>
    <t>CBank2</t>
  </si>
  <si>
    <t>Clength2</t>
  </si>
  <si>
    <t>CBL</t>
  </si>
  <si>
    <t>Clength3</t>
  </si>
  <si>
    <t>SUMMARY OUTPUT</t>
  </si>
  <si>
    <t>Regression Statistics</t>
  </si>
  <si>
    <t>Multiple R</t>
  </si>
  <si>
    <t>R Square</t>
  </si>
  <si>
    <t>Adjusted R Square</t>
  </si>
  <si>
    <t>Standard Error</t>
  </si>
  <si>
    <t>Observations</t>
  </si>
  <si>
    <t>ANOVA</t>
  </si>
  <si>
    <t>Regression</t>
  </si>
  <si>
    <t>Residual</t>
  </si>
  <si>
    <t>Total</t>
  </si>
  <si>
    <t>Intercept</t>
  </si>
  <si>
    <t>df</t>
  </si>
  <si>
    <t>SS</t>
  </si>
  <si>
    <t>MS</t>
  </si>
  <si>
    <t>F</t>
  </si>
  <si>
    <t>Significance F</t>
  </si>
  <si>
    <t>Coefficients</t>
  </si>
  <si>
    <t>t Stat</t>
  </si>
  <si>
    <t>P-value</t>
  </si>
  <si>
    <t>Lower 95%</t>
  </si>
  <si>
    <t>Upper 95%</t>
  </si>
  <si>
    <t>Lower 95.0%</t>
  </si>
  <si>
    <t>Upper 95.0%</t>
  </si>
  <si>
    <t>F_Diff</t>
  </si>
  <si>
    <t>F_Crit</t>
  </si>
  <si>
    <t>F_P</t>
  </si>
  <si>
    <t>Bank10</t>
  </si>
  <si>
    <t>Bank20</t>
  </si>
  <si>
    <t>Bank30</t>
  </si>
  <si>
    <t>Mean</t>
  </si>
  <si>
    <t>Variables</t>
  </si>
  <si>
    <t>Tracklength</t>
  </si>
  <si>
    <t>Length-Squared</t>
  </si>
  <si>
    <t>LengthXBank</t>
  </si>
  <si>
    <t>Bank-Squared</t>
  </si>
  <si>
    <t>SS(REG)</t>
  </si>
  <si>
    <t>Added-SS</t>
  </si>
  <si>
    <t>R-square</t>
  </si>
  <si>
    <t>Partial-R2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</si>
</sst>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00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rgb="FFFFFF00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7030A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006666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rgb="FFFFFF00"/>
      </left>
      <right style="thin">
        <color rgb="FFFFFF00"/>
      </right>
      <top style="thin">
        <color rgb="FFFFFF00"/>
      </top>
      <bottom style="thin">
        <color rgb="FFFFFF00"/>
      </bottom>
      <diagonal/>
    </border>
    <border>
      <left style="medium">
        <color rgb="FFFFFF00"/>
      </left>
      <right style="medium">
        <color rgb="FFFFFF00"/>
      </right>
      <top style="medium">
        <color rgb="FFFFFF00"/>
      </top>
      <bottom style="medium">
        <color rgb="FFFFFF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5">
    <xf numFmtId="0" fontId="0" fillId="0" borderId="0" xfId="0"/>
    <xf numFmtId="0" fontId="0" fillId="0" borderId="0" xfId="0" applyFill="1" applyBorder="1" applyAlignment="1"/>
    <xf numFmtId="0" fontId="0" fillId="0" borderId="10" xfId="0" applyFill="1" applyBorder="1" applyAlignment="1"/>
    <xf numFmtId="0" fontId="18" fillId="0" borderId="11" xfId="0" applyFont="1" applyFill="1" applyBorder="1" applyAlignment="1">
      <alignment horizontal="center"/>
    </xf>
    <xf numFmtId="0" fontId="18" fillId="0" borderId="11" xfId="0" applyFont="1" applyFill="1" applyBorder="1" applyAlignment="1">
      <alignment horizontal="centerContinuous"/>
    </xf>
    <xf numFmtId="0" fontId="19" fillId="33" borderId="12" xfId="0" applyFont="1" applyFill="1" applyBorder="1"/>
    <xf numFmtId="0" fontId="19" fillId="33" borderId="12" xfId="0" applyFont="1" applyFill="1" applyBorder="1" applyAlignment="1">
      <alignment horizontal="center"/>
    </xf>
    <xf numFmtId="164" fontId="19" fillId="33" borderId="12" xfId="0" applyNumberFormat="1" applyFont="1" applyFill="1" applyBorder="1" applyAlignment="1">
      <alignment horizontal="center"/>
    </xf>
    <xf numFmtId="165" fontId="19" fillId="33" borderId="12" xfId="0" applyNumberFormat="1" applyFont="1" applyFill="1" applyBorder="1" applyAlignment="1">
      <alignment horizontal="center"/>
    </xf>
    <xf numFmtId="0" fontId="19" fillId="34" borderId="13" xfId="0" applyFont="1" applyFill="1" applyBorder="1"/>
    <xf numFmtId="0" fontId="19" fillId="34" borderId="13" xfId="0" applyFont="1" applyFill="1" applyBorder="1" applyAlignment="1">
      <alignment horizontal="centerContinuous"/>
    </xf>
    <xf numFmtId="0" fontId="19" fillId="34" borderId="13" xfId="0" applyFont="1" applyFill="1" applyBorder="1" applyAlignment="1"/>
    <xf numFmtId="0" fontId="19" fillId="34" borderId="13" xfId="0" applyFont="1" applyFill="1" applyBorder="1" applyAlignment="1">
      <alignment horizontal="center"/>
    </xf>
    <xf numFmtId="165" fontId="19" fillId="34" borderId="13" xfId="0" applyNumberFormat="1" applyFont="1" applyFill="1" applyBorder="1" applyAlignment="1"/>
    <xf numFmtId="2" fontId="19" fillId="34" borderId="13" xfId="0" applyNumberFormat="1" applyFont="1" applyFill="1" applyBorder="1" applyAlignment="1">
      <alignment horizontal="center"/>
    </xf>
    <xf numFmtId="165" fontId="19" fillId="34" borderId="13" xfId="0" applyNumberFormat="1" applyFont="1" applyFill="1" applyBorder="1" applyAlignment="1">
      <alignment horizontal="center"/>
    </xf>
    <xf numFmtId="0" fontId="19" fillId="35" borderId="13" xfId="0" applyFont="1" applyFill="1" applyBorder="1"/>
    <xf numFmtId="0" fontId="19" fillId="35" borderId="13" xfId="0" applyFont="1" applyFill="1" applyBorder="1" applyAlignment="1">
      <alignment horizontal="centerContinuous"/>
    </xf>
    <xf numFmtId="0" fontId="19" fillId="35" borderId="13" xfId="0" applyFont="1" applyFill="1" applyBorder="1" applyAlignment="1"/>
    <xf numFmtId="0" fontId="19" fillId="35" borderId="13" xfId="0" applyFont="1" applyFill="1" applyBorder="1" applyAlignment="1">
      <alignment horizontal="center"/>
    </xf>
    <xf numFmtId="165" fontId="19" fillId="35" borderId="13" xfId="0" applyNumberFormat="1" applyFont="1" applyFill="1" applyBorder="1" applyAlignment="1"/>
    <xf numFmtId="2" fontId="19" fillId="35" borderId="13" xfId="0" applyNumberFormat="1" applyFont="1" applyFill="1" applyBorder="1" applyAlignment="1">
      <alignment horizontal="center"/>
    </xf>
    <xf numFmtId="165" fontId="19" fillId="35" borderId="13" xfId="0" applyNumberFormat="1" applyFont="1" applyFill="1" applyBorder="1" applyAlignment="1">
      <alignment horizontal="center"/>
    </xf>
    <xf numFmtId="0" fontId="16" fillId="36" borderId="14" xfId="0" applyFont="1" applyFill="1" applyBorder="1"/>
    <xf numFmtId="0" fontId="16" fillId="36" borderId="14" xfId="0" applyFont="1" applyFill="1" applyBorder="1" applyAlignme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colors>
    <mruColors>
      <color rgb="FF00FFCC"/>
      <color rgb="FFD67B36"/>
      <color rgb="FF4930FE"/>
      <color rgb="FFE9F737"/>
      <color rgb="FF26EA67"/>
      <color rgb="FFFEFCCE"/>
      <color rgb="FFFECEF8"/>
      <color rgb="FF006666"/>
      <color rgb="FFFF00FF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chartsheet" Target="chartsheets/sheet2.xml"/><Relationship Id="rId7" Type="http://schemas.openxmlformats.org/officeDocument/2006/relationships/worksheet" Target="worksheets/sheet3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2.xml"/><Relationship Id="rId11" Type="http://schemas.openxmlformats.org/officeDocument/2006/relationships/calcChain" Target="calcChain.xml"/><Relationship Id="rId5" Type="http://schemas.openxmlformats.org/officeDocument/2006/relationships/chartsheet" Target="chartsheets/sheet4.xml"/><Relationship Id="rId10" Type="http://schemas.openxmlformats.org/officeDocument/2006/relationships/sharedStrings" Target="sharedStrings.xml"/><Relationship Id="rId4" Type="http://schemas.openxmlformats.org/officeDocument/2006/relationships/chartsheet" Target="chartsheets/sheet3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topqual_dat!$N$32</c:f>
              <c:strCache>
                <c:ptCount val="1"/>
                <c:pt idx="0">
                  <c:v>Bank10</c:v>
                </c:pt>
              </c:strCache>
            </c:strRef>
          </c:tx>
          <c:spPr>
            <a:ln>
              <a:solidFill>
                <a:srgbClr val="66FFFF"/>
              </a:solidFill>
            </a:ln>
          </c:spPr>
          <c:marker>
            <c:symbol val="none"/>
          </c:marker>
          <c:xVal>
            <c:numRef>
              <c:f>topqual_dat!$M$33:$M$141</c:f>
              <c:numCache>
                <c:formatCode>General</c:formatCode>
                <c:ptCount val="109"/>
                <c:pt idx="0">
                  <c:v>0.5</c:v>
                </c:pt>
                <c:pt idx="1">
                  <c:v>0.52</c:v>
                </c:pt>
                <c:pt idx="2">
                  <c:v>0.54</c:v>
                </c:pt>
                <c:pt idx="3">
                  <c:v>0.56000000000000005</c:v>
                </c:pt>
                <c:pt idx="4">
                  <c:v>0.58000000000000007</c:v>
                </c:pt>
                <c:pt idx="5">
                  <c:v>0.60000000000000009</c:v>
                </c:pt>
                <c:pt idx="6">
                  <c:v>0.62000000000000011</c:v>
                </c:pt>
                <c:pt idx="7">
                  <c:v>0.64000000000000012</c:v>
                </c:pt>
                <c:pt idx="8">
                  <c:v>0.66000000000000014</c:v>
                </c:pt>
                <c:pt idx="9">
                  <c:v>0.68000000000000016</c:v>
                </c:pt>
                <c:pt idx="10">
                  <c:v>0.70000000000000018</c:v>
                </c:pt>
                <c:pt idx="11">
                  <c:v>0.7200000000000002</c:v>
                </c:pt>
                <c:pt idx="12">
                  <c:v>0.74000000000000021</c:v>
                </c:pt>
                <c:pt idx="13">
                  <c:v>0.76000000000000023</c:v>
                </c:pt>
                <c:pt idx="14">
                  <c:v>0.78000000000000025</c:v>
                </c:pt>
                <c:pt idx="15">
                  <c:v>0.80000000000000027</c:v>
                </c:pt>
                <c:pt idx="16">
                  <c:v>0.82000000000000028</c:v>
                </c:pt>
                <c:pt idx="17">
                  <c:v>0.8400000000000003</c:v>
                </c:pt>
                <c:pt idx="18">
                  <c:v>0.86000000000000032</c:v>
                </c:pt>
                <c:pt idx="19">
                  <c:v>0.88000000000000034</c:v>
                </c:pt>
                <c:pt idx="20">
                  <c:v>0.90000000000000036</c:v>
                </c:pt>
                <c:pt idx="21">
                  <c:v>0.92000000000000037</c:v>
                </c:pt>
                <c:pt idx="22">
                  <c:v>0.94000000000000039</c:v>
                </c:pt>
                <c:pt idx="23">
                  <c:v>0.96000000000000041</c:v>
                </c:pt>
                <c:pt idx="24">
                  <c:v>0.98000000000000043</c:v>
                </c:pt>
                <c:pt idx="25">
                  <c:v>1.0000000000000004</c:v>
                </c:pt>
                <c:pt idx="26">
                  <c:v>1.0200000000000005</c:v>
                </c:pt>
                <c:pt idx="27">
                  <c:v>1.0400000000000005</c:v>
                </c:pt>
                <c:pt idx="28">
                  <c:v>1.0600000000000005</c:v>
                </c:pt>
                <c:pt idx="29">
                  <c:v>1.0800000000000005</c:v>
                </c:pt>
                <c:pt idx="30">
                  <c:v>1.1000000000000005</c:v>
                </c:pt>
                <c:pt idx="31">
                  <c:v>1.1200000000000006</c:v>
                </c:pt>
                <c:pt idx="32">
                  <c:v>1.1400000000000006</c:v>
                </c:pt>
                <c:pt idx="33">
                  <c:v>1.1600000000000006</c:v>
                </c:pt>
                <c:pt idx="34">
                  <c:v>1.1800000000000006</c:v>
                </c:pt>
                <c:pt idx="35">
                  <c:v>1.2000000000000006</c:v>
                </c:pt>
                <c:pt idx="36">
                  <c:v>1.2200000000000006</c:v>
                </c:pt>
                <c:pt idx="37">
                  <c:v>1.2400000000000007</c:v>
                </c:pt>
                <c:pt idx="38">
                  <c:v>1.2600000000000007</c:v>
                </c:pt>
                <c:pt idx="39">
                  <c:v>1.2800000000000007</c:v>
                </c:pt>
                <c:pt idx="40">
                  <c:v>1.3000000000000007</c:v>
                </c:pt>
                <c:pt idx="41">
                  <c:v>1.3200000000000007</c:v>
                </c:pt>
                <c:pt idx="42">
                  <c:v>1.3400000000000007</c:v>
                </c:pt>
                <c:pt idx="43">
                  <c:v>1.3600000000000008</c:v>
                </c:pt>
                <c:pt idx="44">
                  <c:v>1.3800000000000008</c:v>
                </c:pt>
                <c:pt idx="45">
                  <c:v>1.4000000000000008</c:v>
                </c:pt>
                <c:pt idx="46">
                  <c:v>1.4200000000000008</c:v>
                </c:pt>
                <c:pt idx="47">
                  <c:v>1.4400000000000008</c:v>
                </c:pt>
                <c:pt idx="48">
                  <c:v>1.4600000000000009</c:v>
                </c:pt>
                <c:pt idx="49">
                  <c:v>1.4800000000000009</c:v>
                </c:pt>
                <c:pt idx="50">
                  <c:v>1.5000000000000009</c:v>
                </c:pt>
                <c:pt idx="51">
                  <c:v>1.5200000000000009</c:v>
                </c:pt>
                <c:pt idx="52">
                  <c:v>1.5400000000000009</c:v>
                </c:pt>
                <c:pt idx="53">
                  <c:v>1.5600000000000009</c:v>
                </c:pt>
                <c:pt idx="54">
                  <c:v>1.580000000000001</c:v>
                </c:pt>
                <c:pt idx="55">
                  <c:v>1.600000000000001</c:v>
                </c:pt>
                <c:pt idx="56">
                  <c:v>1.620000000000001</c:v>
                </c:pt>
                <c:pt idx="57">
                  <c:v>1.640000000000001</c:v>
                </c:pt>
                <c:pt idx="58">
                  <c:v>1.660000000000001</c:v>
                </c:pt>
                <c:pt idx="59">
                  <c:v>1.680000000000001</c:v>
                </c:pt>
                <c:pt idx="60">
                  <c:v>1.7000000000000011</c:v>
                </c:pt>
                <c:pt idx="61">
                  <c:v>1.7200000000000011</c:v>
                </c:pt>
                <c:pt idx="62">
                  <c:v>1.7400000000000011</c:v>
                </c:pt>
                <c:pt idx="63">
                  <c:v>1.7600000000000011</c:v>
                </c:pt>
                <c:pt idx="64">
                  <c:v>1.7800000000000011</c:v>
                </c:pt>
                <c:pt idx="65">
                  <c:v>1.8000000000000012</c:v>
                </c:pt>
                <c:pt idx="66">
                  <c:v>1.8200000000000012</c:v>
                </c:pt>
                <c:pt idx="67">
                  <c:v>1.8400000000000012</c:v>
                </c:pt>
                <c:pt idx="68">
                  <c:v>1.8600000000000012</c:v>
                </c:pt>
                <c:pt idx="69">
                  <c:v>1.8800000000000012</c:v>
                </c:pt>
                <c:pt idx="70">
                  <c:v>1.9000000000000012</c:v>
                </c:pt>
                <c:pt idx="71">
                  <c:v>1.9200000000000013</c:v>
                </c:pt>
                <c:pt idx="72">
                  <c:v>1.9400000000000013</c:v>
                </c:pt>
                <c:pt idx="73">
                  <c:v>1.9600000000000013</c:v>
                </c:pt>
                <c:pt idx="74">
                  <c:v>1.9800000000000013</c:v>
                </c:pt>
                <c:pt idx="75">
                  <c:v>2.0000000000000013</c:v>
                </c:pt>
                <c:pt idx="76">
                  <c:v>2.0200000000000014</c:v>
                </c:pt>
                <c:pt idx="77">
                  <c:v>2.0400000000000014</c:v>
                </c:pt>
                <c:pt idx="78">
                  <c:v>2.0600000000000014</c:v>
                </c:pt>
                <c:pt idx="79">
                  <c:v>2.0800000000000014</c:v>
                </c:pt>
                <c:pt idx="80">
                  <c:v>2.1000000000000014</c:v>
                </c:pt>
                <c:pt idx="81">
                  <c:v>2.1200000000000014</c:v>
                </c:pt>
                <c:pt idx="82">
                  <c:v>2.1400000000000015</c:v>
                </c:pt>
                <c:pt idx="83">
                  <c:v>2.1600000000000015</c:v>
                </c:pt>
                <c:pt idx="84">
                  <c:v>2.1800000000000015</c:v>
                </c:pt>
                <c:pt idx="85">
                  <c:v>2.2000000000000015</c:v>
                </c:pt>
                <c:pt idx="86">
                  <c:v>2.2200000000000015</c:v>
                </c:pt>
                <c:pt idx="87">
                  <c:v>2.2400000000000015</c:v>
                </c:pt>
                <c:pt idx="88">
                  <c:v>2.2600000000000016</c:v>
                </c:pt>
                <c:pt idx="89">
                  <c:v>2.2800000000000016</c:v>
                </c:pt>
                <c:pt idx="90">
                  <c:v>2.3000000000000016</c:v>
                </c:pt>
                <c:pt idx="91">
                  <c:v>2.3200000000000016</c:v>
                </c:pt>
                <c:pt idx="92">
                  <c:v>2.3400000000000016</c:v>
                </c:pt>
                <c:pt idx="93">
                  <c:v>2.3600000000000017</c:v>
                </c:pt>
                <c:pt idx="94">
                  <c:v>2.3800000000000017</c:v>
                </c:pt>
                <c:pt idx="95">
                  <c:v>2.4000000000000017</c:v>
                </c:pt>
                <c:pt idx="96">
                  <c:v>2.4200000000000017</c:v>
                </c:pt>
                <c:pt idx="97">
                  <c:v>2.4400000000000017</c:v>
                </c:pt>
                <c:pt idx="98">
                  <c:v>2.4600000000000017</c:v>
                </c:pt>
                <c:pt idx="99">
                  <c:v>2.4800000000000018</c:v>
                </c:pt>
                <c:pt idx="100">
                  <c:v>2.5000000000000018</c:v>
                </c:pt>
                <c:pt idx="101">
                  <c:v>2.5200000000000018</c:v>
                </c:pt>
                <c:pt idx="102">
                  <c:v>2.5400000000000018</c:v>
                </c:pt>
                <c:pt idx="103">
                  <c:v>2.5600000000000018</c:v>
                </c:pt>
                <c:pt idx="104">
                  <c:v>2.5800000000000018</c:v>
                </c:pt>
                <c:pt idx="105">
                  <c:v>2.6000000000000019</c:v>
                </c:pt>
                <c:pt idx="106">
                  <c:v>2.6200000000000019</c:v>
                </c:pt>
                <c:pt idx="107">
                  <c:v>2.6400000000000019</c:v>
                </c:pt>
                <c:pt idx="108">
                  <c:v>2.6600000000000019</c:v>
                </c:pt>
              </c:numCache>
            </c:numRef>
          </c:xVal>
          <c:yVal>
            <c:numRef>
              <c:f>topqual_dat!$N$33:$N$141</c:f>
              <c:numCache>
                <c:formatCode>General</c:formatCode>
                <c:ptCount val="109"/>
                <c:pt idx="0">
                  <c:v>89.912018470479751</c:v>
                </c:pt>
                <c:pt idx="1">
                  <c:v>92.111909714820371</c:v>
                </c:pt>
                <c:pt idx="2">
                  <c:v>94.285783524106336</c:v>
                </c:pt>
                <c:pt idx="3">
                  <c:v>96.43363989833766</c:v>
                </c:pt>
                <c:pt idx="4">
                  <c:v>98.555478837514315</c:v>
                </c:pt>
                <c:pt idx="5">
                  <c:v>100.65130034163633</c:v>
                </c:pt>
                <c:pt idx="6">
                  <c:v>102.72110441070367</c:v>
                </c:pt>
                <c:pt idx="7">
                  <c:v>104.76489104471638</c:v>
                </c:pt>
                <c:pt idx="8">
                  <c:v>106.78266024367443</c:v>
                </c:pt>
                <c:pt idx="9">
                  <c:v>108.77441200757782</c:v>
                </c:pt>
                <c:pt idx="10">
                  <c:v>110.74014633642656</c:v>
                </c:pt>
                <c:pt idx="11">
                  <c:v>112.67986323022065</c:v>
                </c:pt>
                <c:pt idx="12">
                  <c:v>114.59356268896011</c:v>
                </c:pt>
                <c:pt idx="13">
                  <c:v>116.48124471264488</c:v>
                </c:pt>
                <c:pt idx="14">
                  <c:v>118.342909301275</c:v>
                </c:pt>
                <c:pt idx="15">
                  <c:v>120.17855645485048</c:v>
                </c:pt>
                <c:pt idx="16">
                  <c:v>121.98818617337129</c:v>
                </c:pt>
                <c:pt idx="17">
                  <c:v>123.77179845683746</c:v>
                </c:pt>
                <c:pt idx="18">
                  <c:v>125.52939330524897</c:v>
                </c:pt>
                <c:pt idx="19">
                  <c:v>127.26097071860582</c:v>
                </c:pt>
                <c:pt idx="20">
                  <c:v>128.96653069690802</c:v>
                </c:pt>
                <c:pt idx="21">
                  <c:v>130.64607324015557</c:v>
                </c:pt>
                <c:pt idx="22">
                  <c:v>132.29959834834847</c:v>
                </c:pt>
                <c:pt idx="23">
                  <c:v>133.92710602148671</c:v>
                </c:pt>
                <c:pt idx="24">
                  <c:v>135.52859625957029</c:v>
                </c:pt>
                <c:pt idx="25">
                  <c:v>137.10406906259925</c:v>
                </c:pt>
                <c:pt idx="26">
                  <c:v>138.65352443057355</c:v>
                </c:pt>
                <c:pt idx="27">
                  <c:v>140.17696236349317</c:v>
                </c:pt>
                <c:pt idx="28">
                  <c:v>141.67438286135814</c:v>
                </c:pt>
                <c:pt idx="29">
                  <c:v>143.14578592416848</c:v>
                </c:pt>
                <c:pt idx="30">
                  <c:v>144.59117155192413</c:v>
                </c:pt>
                <c:pt idx="31">
                  <c:v>146.01053974462513</c:v>
                </c:pt>
                <c:pt idx="32">
                  <c:v>147.40389050227151</c:v>
                </c:pt>
                <c:pt idx="33">
                  <c:v>148.7712238248632</c:v>
                </c:pt>
                <c:pt idx="34">
                  <c:v>150.11253971240026</c:v>
                </c:pt>
                <c:pt idx="35">
                  <c:v>151.42783816488264</c:v>
                </c:pt>
                <c:pt idx="36">
                  <c:v>152.7171191823104</c:v>
                </c:pt>
                <c:pt idx="37">
                  <c:v>153.9803827646835</c:v>
                </c:pt>
                <c:pt idx="38">
                  <c:v>155.21762891200194</c:v>
                </c:pt>
                <c:pt idx="39">
                  <c:v>156.4288576242657</c:v>
                </c:pt>
                <c:pt idx="40">
                  <c:v>157.61406890147484</c:v>
                </c:pt>
                <c:pt idx="41">
                  <c:v>158.77326274362932</c:v>
                </c:pt>
                <c:pt idx="42">
                  <c:v>159.90643915072914</c:v>
                </c:pt>
                <c:pt idx="43">
                  <c:v>161.01359812277434</c:v>
                </c:pt>
                <c:pt idx="44">
                  <c:v>162.09473965976485</c:v>
                </c:pt>
                <c:pt idx="45">
                  <c:v>163.14986376170071</c:v>
                </c:pt>
                <c:pt idx="46">
                  <c:v>164.17897042858192</c:v>
                </c:pt>
                <c:pt idx="47">
                  <c:v>165.18205966040847</c:v>
                </c:pt>
                <c:pt idx="48">
                  <c:v>166.15913145718037</c:v>
                </c:pt>
                <c:pt idx="49">
                  <c:v>167.11018581889763</c:v>
                </c:pt>
                <c:pt idx="50">
                  <c:v>168.03522274556022</c:v>
                </c:pt>
                <c:pt idx="51">
                  <c:v>168.93424223716815</c:v>
                </c:pt>
                <c:pt idx="52">
                  <c:v>169.80724429372142</c:v>
                </c:pt>
                <c:pt idx="53">
                  <c:v>170.65422891522007</c:v>
                </c:pt>
                <c:pt idx="54">
                  <c:v>171.47519610166404</c:v>
                </c:pt>
                <c:pt idx="55">
                  <c:v>172.27014585305338</c:v>
                </c:pt>
                <c:pt idx="56">
                  <c:v>173.03907816938803</c:v>
                </c:pt>
                <c:pt idx="57">
                  <c:v>173.78199305066806</c:v>
                </c:pt>
                <c:pt idx="58">
                  <c:v>174.49889049689347</c:v>
                </c:pt>
                <c:pt idx="59">
                  <c:v>175.18977050806416</c:v>
                </c:pt>
                <c:pt idx="60">
                  <c:v>175.85463308418022</c:v>
                </c:pt>
                <c:pt idx="61">
                  <c:v>176.49347822524163</c:v>
                </c:pt>
                <c:pt idx="62">
                  <c:v>177.10630593124836</c:v>
                </c:pt>
                <c:pt idx="63">
                  <c:v>177.69311620220046</c:v>
                </c:pt>
                <c:pt idx="64">
                  <c:v>178.2539090380979</c:v>
                </c:pt>
                <c:pt idx="65">
                  <c:v>178.78868443894069</c:v>
                </c:pt>
                <c:pt idx="66">
                  <c:v>179.29744240472883</c:v>
                </c:pt>
                <c:pt idx="67">
                  <c:v>179.78018293546231</c:v>
                </c:pt>
                <c:pt idx="68">
                  <c:v>180.23690603114113</c:v>
                </c:pt>
                <c:pt idx="69">
                  <c:v>180.6676116917653</c:v>
                </c:pt>
                <c:pt idx="70">
                  <c:v>181.07229991733482</c:v>
                </c:pt>
                <c:pt idx="71">
                  <c:v>181.45097070784971</c:v>
                </c:pt>
                <c:pt idx="72">
                  <c:v>181.80362406330991</c:v>
                </c:pt>
                <c:pt idx="73">
                  <c:v>182.13025998371546</c:v>
                </c:pt>
                <c:pt idx="74">
                  <c:v>182.43087846906639</c:v>
                </c:pt>
                <c:pt idx="75">
                  <c:v>182.70547951936265</c:v>
                </c:pt>
                <c:pt idx="76">
                  <c:v>182.95406313460424</c:v>
                </c:pt>
                <c:pt idx="77">
                  <c:v>183.1766293147912</c:v>
                </c:pt>
                <c:pt idx="78">
                  <c:v>183.37317805992348</c:v>
                </c:pt>
                <c:pt idx="79">
                  <c:v>183.54370937000112</c:v>
                </c:pt>
                <c:pt idx="80">
                  <c:v>183.68822324502412</c:v>
                </c:pt>
                <c:pt idx="81">
                  <c:v>183.80671968499243</c:v>
                </c:pt>
                <c:pt idx="82">
                  <c:v>183.89919868990611</c:v>
                </c:pt>
                <c:pt idx="83">
                  <c:v>183.96566025976514</c:v>
                </c:pt>
                <c:pt idx="84">
                  <c:v>184.00610439456949</c:v>
                </c:pt>
                <c:pt idx="85">
                  <c:v>184.02053109431921</c:v>
                </c:pt>
                <c:pt idx="86">
                  <c:v>184.00894035901428</c:v>
                </c:pt>
                <c:pt idx="87">
                  <c:v>183.97133218865469</c:v>
                </c:pt>
                <c:pt idx="88">
                  <c:v>183.90770658324047</c:v>
                </c:pt>
                <c:pt idx="89">
                  <c:v>183.81806354277157</c:v>
                </c:pt>
                <c:pt idx="90">
                  <c:v>183.70240306724801</c:v>
                </c:pt>
                <c:pt idx="91">
                  <c:v>183.5607251566698</c:v>
                </c:pt>
                <c:pt idx="92">
                  <c:v>183.39302981103694</c:v>
                </c:pt>
                <c:pt idx="93">
                  <c:v>183.19931703034942</c:v>
                </c:pt>
                <c:pt idx="94">
                  <c:v>182.97958681460727</c:v>
                </c:pt>
                <c:pt idx="95">
                  <c:v>182.73383916381044</c:v>
                </c:pt>
                <c:pt idx="96">
                  <c:v>182.46207407795896</c:v>
                </c:pt>
                <c:pt idx="97">
                  <c:v>182.16429155705285</c:v>
                </c:pt>
                <c:pt idx="98">
                  <c:v>181.84049160109205</c:v>
                </c:pt>
                <c:pt idx="99">
                  <c:v>181.49067421007663</c:v>
                </c:pt>
                <c:pt idx="100">
                  <c:v>181.11483938400653</c:v>
                </c:pt>
                <c:pt idx="101">
                  <c:v>180.71298712288177</c:v>
                </c:pt>
                <c:pt idx="102">
                  <c:v>180.28511742670239</c:v>
                </c:pt>
                <c:pt idx="103">
                  <c:v>179.83123029546834</c:v>
                </c:pt>
                <c:pt idx="104">
                  <c:v>179.35132572917962</c:v>
                </c:pt>
                <c:pt idx="105">
                  <c:v>178.84540372783627</c:v>
                </c:pt>
                <c:pt idx="106">
                  <c:v>178.31346429143827</c:v>
                </c:pt>
                <c:pt idx="107">
                  <c:v>177.75550741998561</c:v>
                </c:pt>
                <c:pt idx="108">
                  <c:v>177.17153311347829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topqual_dat!$O$32</c:f>
              <c:strCache>
                <c:ptCount val="1"/>
                <c:pt idx="0">
                  <c:v>Bank20</c:v>
                </c:pt>
              </c:strCache>
            </c:strRef>
          </c:tx>
          <c:spPr>
            <a:ln>
              <a:solidFill>
                <a:srgbClr val="FF00FF"/>
              </a:solidFill>
            </a:ln>
          </c:spPr>
          <c:marker>
            <c:symbol val="none"/>
          </c:marker>
          <c:xVal>
            <c:numRef>
              <c:f>topqual_dat!$M$33:$M$141</c:f>
              <c:numCache>
                <c:formatCode>General</c:formatCode>
                <c:ptCount val="109"/>
                <c:pt idx="0">
                  <c:v>0.5</c:v>
                </c:pt>
                <c:pt idx="1">
                  <c:v>0.52</c:v>
                </c:pt>
                <c:pt idx="2">
                  <c:v>0.54</c:v>
                </c:pt>
                <c:pt idx="3">
                  <c:v>0.56000000000000005</c:v>
                </c:pt>
                <c:pt idx="4">
                  <c:v>0.58000000000000007</c:v>
                </c:pt>
                <c:pt idx="5">
                  <c:v>0.60000000000000009</c:v>
                </c:pt>
                <c:pt idx="6">
                  <c:v>0.62000000000000011</c:v>
                </c:pt>
                <c:pt idx="7">
                  <c:v>0.64000000000000012</c:v>
                </c:pt>
                <c:pt idx="8">
                  <c:v>0.66000000000000014</c:v>
                </c:pt>
                <c:pt idx="9">
                  <c:v>0.68000000000000016</c:v>
                </c:pt>
                <c:pt idx="10">
                  <c:v>0.70000000000000018</c:v>
                </c:pt>
                <c:pt idx="11">
                  <c:v>0.7200000000000002</c:v>
                </c:pt>
                <c:pt idx="12">
                  <c:v>0.74000000000000021</c:v>
                </c:pt>
                <c:pt idx="13">
                  <c:v>0.76000000000000023</c:v>
                </c:pt>
                <c:pt idx="14">
                  <c:v>0.78000000000000025</c:v>
                </c:pt>
                <c:pt idx="15">
                  <c:v>0.80000000000000027</c:v>
                </c:pt>
                <c:pt idx="16">
                  <c:v>0.82000000000000028</c:v>
                </c:pt>
                <c:pt idx="17">
                  <c:v>0.8400000000000003</c:v>
                </c:pt>
                <c:pt idx="18">
                  <c:v>0.86000000000000032</c:v>
                </c:pt>
                <c:pt idx="19">
                  <c:v>0.88000000000000034</c:v>
                </c:pt>
                <c:pt idx="20">
                  <c:v>0.90000000000000036</c:v>
                </c:pt>
                <c:pt idx="21">
                  <c:v>0.92000000000000037</c:v>
                </c:pt>
                <c:pt idx="22">
                  <c:v>0.94000000000000039</c:v>
                </c:pt>
                <c:pt idx="23">
                  <c:v>0.96000000000000041</c:v>
                </c:pt>
                <c:pt idx="24">
                  <c:v>0.98000000000000043</c:v>
                </c:pt>
                <c:pt idx="25">
                  <c:v>1.0000000000000004</c:v>
                </c:pt>
                <c:pt idx="26">
                  <c:v>1.0200000000000005</c:v>
                </c:pt>
                <c:pt idx="27">
                  <c:v>1.0400000000000005</c:v>
                </c:pt>
                <c:pt idx="28">
                  <c:v>1.0600000000000005</c:v>
                </c:pt>
                <c:pt idx="29">
                  <c:v>1.0800000000000005</c:v>
                </c:pt>
                <c:pt idx="30">
                  <c:v>1.1000000000000005</c:v>
                </c:pt>
                <c:pt idx="31">
                  <c:v>1.1200000000000006</c:v>
                </c:pt>
                <c:pt idx="32">
                  <c:v>1.1400000000000006</c:v>
                </c:pt>
                <c:pt idx="33">
                  <c:v>1.1600000000000006</c:v>
                </c:pt>
                <c:pt idx="34">
                  <c:v>1.1800000000000006</c:v>
                </c:pt>
                <c:pt idx="35">
                  <c:v>1.2000000000000006</c:v>
                </c:pt>
                <c:pt idx="36">
                  <c:v>1.2200000000000006</c:v>
                </c:pt>
                <c:pt idx="37">
                  <c:v>1.2400000000000007</c:v>
                </c:pt>
                <c:pt idx="38">
                  <c:v>1.2600000000000007</c:v>
                </c:pt>
                <c:pt idx="39">
                  <c:v>1.2800000000000007</c:v>
                </c:pt>
                <c:pt idx="40">
                  <c:v>1.3000000000000007</c:v>
                </c:pt>
                <c:pt idx="41">
                  <c:v>1.3200000000000007</c:v>
                </c:pt>
                <c:pt idx="42">
                  <c:v>1.3400000000000007</c:v>
                </c:pt>
                <c:pt idx="43">
                  <c:v>1.3600000000000008</c:v>
                </c:pt>
                <c:pt idx="44">
                  <c:v>1.3800000000000008</c:v>
                </c:pt>
                <c:pt idx="45">
                  <c:v>1.4000000000000008</c:v>
                </c:pt>
                <c:pt idx="46">
                  <c:v>1.4200000000000008</c:v>
                </c:pt>
                <c:pt idx="47">
                  <c:v>1.4400000000000008</c:v>
                </c:pt>
                <c:pt idx="48">
                  <c:v>1.4600000000000009</c:v>
                </c:pt>
                <c:pt idx="49">
                  <c:v>1.4800000000000009</c:v>
                </c:pt>
                <c:pt idx="50">
                  <c:v>1.5000000000000009</c:v>
                </c:pt>
                <c:pt idx="51">
                  <c:v>1.5200000000000009</c:v>
                </c:pt>
                <c:pt idx="52">
                  <c:v>1.5400000000000009</c:v>
                </c:pt>
                <c:pt idx="53">
                  <c:v>1.5600000000000009</c:v>
                </c:pt>
                <c:pt idx="54">
                  <c:v>1.580000000000001</c:v>
                </c:pt>
                <c:pt idx="55">
                  <c:v>1.600000000000001</c:v>
                </c:pt>
                <c:pt idx="56">
                  <c:v>1.620000000000001</c:v>
                </c:pt>
                <c:pt idx="57">
                  <c:v>1.640000000000001</c:v>
                </c:pt>
                <c:pt idx="58">
                  <c:v>1.660000000000001</c:v>
                </c:pt>
                <c:pt idx="59">
                  <c:v>1.680000000000001</c:v>
                </c:pt>
                <c:pt idx="60">
                  <c:v>1.7000000000000011</c:v>
                </c:pt>
                <c:pt idx="61">
                  <c:v>1.7200000000000011</c:v>
                </c:pt>
                <c:pt idx="62">
                  <c:v>1.7400000000000011</c:v>
                </c:pt>
                <c:pt idx="63">
                  <c:v>1.7600000000000011</c:v>
                </c:pt>
                <c:pt idx="64">
                  <c:v>1.7800000000000011</c:v>
                </c:pt>
                <c:pt idx="65">
                  <c:v>1.8000000000000012</c:v>
                </c:pt>
                <c:pt idx="66">
                  <c:v>1.8200000000000012</c:v>
                </c:pt>
                <c:pt idx="67">
                  <c:v>1.8400000000000012</c:v>
                </c:pt>
                <c:pt idx="68">
                  <c:v>1.8600000000000012</c:v>
                </c:pt>
                <c:pt idx="69">
                  <c:v>1.8800000000000012</c:v>
                </c:pt>
                <c:pt idx="70">
                  <c:v>1.9000000000000012</c:v>
                </c:pt>
                <c:pt idx="71">
                  <c:v>1.9200000000000013</c:v>
                </c:pt>
                <c:pt idx="72">
                  <c:v>1.9400000000000013</c:v>
                </c:pt>
                <c:pt idx="73">
                  <c:v>1.9600000000000013</c:v>
                </c:pt>
                <c:pt idx="74">
                  <c:v>1.9800000000000013</c:v>
                </c:pt>
                <c:pt idx="75">
                  <c:v>2.0000000000000013</c:v>
                </c:pt>
                <c:pt idx="76">
                  <c:v>2.0200000000000014</c:v>
                </c:pt>
                <c:pt idx="77">
                  <c:v>2.0400000000000014</c:v>
                </c:pt>
                <c:pt idx="78">
                  <c:v>2.0600000000000014</c:v>
                </c:pt>
                <c:pt idx="79">
                  <c:v>2.0800000000000014</c:v>
                </c:pt>
                <c:pt idx="80">
                  <c:v>2.1000000000000014</c:v>
                </c:pt>
                <c:pt idx="81">
                  <c:v>2.1200000000000014</c:v>
                </c:pt>
                <c:pt idx="82">
                  <c:v>2.1400000000000015</c:v>
                </c:pt>
                <c:pt idx="83">
                  <c:v>2.1600000000000015</c:v>
                </c:pt>
                <c:pt idx="84">
                  <c:v>2.1800000000000015</c:v>
                </c:pt>
                <c:pt idx="85">
                  <c:v>2.2000000000000015</c:v>
                </c:pt>
                <c:pt idx="86">
                  <c:v>2.2200000000000015</c:v>
                </c:pt>
                <c:pt idx="87">
                  <c:v>2.2400000000000015</c:v>
                </c:pt>
                <c:pt idx="88">
                  <c:v>2.2600000000000016</c:v>
                </c:pt>
                <c:pt idx="89">
                  <c:v>2.2800000000000016</c:v>
                </c:pt>
                <c:pt idx="90">
                  <c:v>2.3000000000000016</c:v>
                </c:pt>
                <c:pt idx="91">
                  <c:v>2.3200000000000016</c:v>
                </c:pt>
                <c:pt idx="92">
                  <c:v>2.3400000000000016</c:v>
                </c:pt>
                <c:pt idx="93">
                  <c:v>2.3600000000000017</c:v>
                </c:pt>
                <c:pt idx="94">
                  <c:v>2.3800000000000017</c:v>
                </c:pt>
                <c:pt idx="95">
                  <c:v>2.4000000000000017</c:v>
                </c:pt>
                <c:pt idx="96">
                  <c:v>2.4200000000000017</c:v>
                </c:pt>
                <c:pt idx="97">
                  <c:v>2.4400000000000017</c:v>
                </c:pt>
                <c:pt idx="98">
                  <c:v>2.4600000000000017</c:v>
                </c:pt>
                <c:pt idx="99">
                  <c:v>2.4800000000000018</c:v>
                </c:pt>
                <c:pt idx="100">
                  <c:v>2.5000000000000018</c:v>
                </c:pt>
                <c:pt idx="101">
                  <c:v>2.5200000000000018</c:v>
                </c:pt>
                <c:pt idx="102">
                  <c:v>2.5400000000000018</c:v>
                </c:pt>
                <c:pt idx="103">
                  <c:v>2.5600000000000018</c:v>
                </c:pt>
                <c:pt idx="104">
                  <c:v>2.5800000000000018</c:v>
                </c:pt>
                <c:pt idx="105">
                  <c:v>2.6000000000000019</c:v>
                </c:pt>
                <c:pt idx="106">
                  <c:v>2.6200000000000019</c:v>
                </c:pt>
                <c:pt idx="107">
                  <c:v>2.6400000000000019</c:v>
                </c:pt>
                <c:pt idx="108">
                  <c:v>2.6600000000000019</c:v>
                </c:pt>
              </c:numCache>
            </c:numRef>
          </c:xVal>
          <c:yVal>
            <c:numRef>
              <c:f>topqual_dat!$O$33:$O$141</c:f>
              <c:numCache>
                <c:formatCode>General</c:formatCode>
                <c:ptCount val="109"/>
                <c:pt idx="0">
                  <c:v>104.55120460669656</c:v>
                </c:pt>
                <c:pt idx="1">
                  <c:v>106.75109585103718</c:v>
                </c:pt>
                <c:pt idx="2">
                  <c:v>108.92496966032314</c:v>
                </c:pt>
                <c:pt idx="3">
                  <c:v>111.07282603455447</c:v>
                </c:pt>
                <c:pt idx="4">
                  <c:v>113.19466497373112</c:v>
                </c:pt>
                <c:pt idx="5">
                  <c:v>115.29048647785314</c:v>
                </c:pt>
                <c:pt idx="6">
                  <c:v>117.36029054692048</c:v>
                </c:pt>
                <c:pt idx="7">
                  <c:v>119.40407718093319</c:v>
                </c:pt>
                <c:pt idx="8">
                  <c:v>121.42184637989126</c:v>
                </c:pt>
                <c:pt idx="9">
                  <c:v>123.41359814379466</c:v>
                </c:pt>
                <c:pt idx="10">
                  <c:v>125.3793324726434</c:v>
                </c:pt>
                <c:pt idx="11">
                  <c:v>127.31904936643748</c:v>
                </c:pt>
                <c:pt idx="12">
                  <c:v>129.23274882517691</c:v>
                </c:pt>
                <c:pt idx="13">
                  <c:v>131.1204308488617</c:v>
                </c:pt>
                <c:pt idx="14">
                  <c:v>132.98209543749181</c:v>
                </c:pt>
                <c:pt idx="15">
                  <c:v>134.81774259106729</c:v>
                </c:pt>
                <c:pt idx="16">
                  <c:v>136.62737230958811</c:v>
                </c:pt>
                <c:pt idx="17">
                  <c:v>138.41098459305425</c:v>
                </c:pt>
                <c:pt idx="18">
                  <c:v>140.16857944146577</c:v>
                </c:pt>
                <c:pt idx="19">
                  <c:v>141.90015685482263</c:v>
                </c:pt>
                <c:pt idx="20">
                  <c:v>143.60571683312483</c:v>
                </c:pt>
                <c:pt idx="21">
                  <c:v>145.28525937637238</c:v>
                </c:pt>
                <c:pt idx="22">
                  <c:v>146.93878448456528</c:v>
                </c:pt>
                <c:pt idx="23">
                  <c:v>148.56629215770351</c:v>
                </c:pt>
                <c:pt idx="24">
                  <c:v>150.1677823957871</c:v>
                </c:pt>
                <c:pt idx="25">
                  <c:v>151.74325519881603</c:v>
                </c:pt>
                <c:pt idx="26">
                  <c:v>153.29271056679033</c:v>
                </c:pt>
                <c:pt idx="27">
                  <c:v>154.81614849970998</c:v>
                </c:pt>
                <c:pt idx="28">
                  <c:v>156.31356899757495</c:v>
                </c:pt>
                <c:pt idx="29">
                  <c:v>157.78497206038529</c:v>
                </c:pt>
                <c:pt idx="30">
                  <c:v>159.23035768814094</c:v>
                </c:pt>
                <c:pt idx="31">
                  <c:v>160.64972588084194</c:v>
                </c:pt>
                <c:pt idx="32">
                  <c:v>162.04307663848832</c:v>
                </c:pt>
                <c:pt idx="33">
                  <c:v>163.41040996108001</c:v>
                </c:pt>
                <c:pt idx="34">
                  <c:v>164.75172584861707</c:v>
                </c:pt>
                <c:pt idx="35">
                  <c:v>166.06702430109945</c:v>
                </c:pt>
                <c:pt idx="36">
                  <c:v>167.35630531852721</c:v>
                </c:pt>
                <c:pt idx="37">
                  <c:v>168.6195689009003</c:v>
                </c:pt>
                <c:pt idx="38">
                  <c:v>169.85681504821875</c:v>
                </c:pt>
                <c:pt idx="39">
                  <c:v>171.06804376048251</c:v>
                </c:pt>
                <c:pt idx="40">
                  <c:v>172.25325503769164</c:v>
                </c:pt>
                <c:pt idx="41">
                  <c:v>173.41244887984612</c:v>
                </c:pt>
                <c:pt idx="42">
                  <c:v>174.54562528694598</c:v>
                </c:pt>
                <c:pt idx="43">
                  <c:v>175.65278425899115</c:v>
                </c:pt>
                <c:pt idx="44">
                  <c:v>176.73392579598166</c:v>
                </c:pt>
                <c:pt idx="45">
                  <c:v>177.78904989791752</c:v>
                </c:pt>
                <c:pt idx="46">
                  <c:v>178.81815656479873</c:v>
                </c:pt>
                <c:pt idx="47">
                  <c:v>179.82124579662528</c:v>
                </c:pt>
                <c:pt idx="48">
                  <c:v>180.79831759339717</c:v>
                </c:pt>
                <c:pt idx="49">
                  <c:v>181.74937195511444</c:v>
                </c:pt>
                <c:pt idx="50">
                  <c:v>182.67440888177703</c:v>
                </c:pt>
                <c:pt idx="51">
                  <c:v>183.57342837338496</c:v>
                </c:pt>
                <c:pt idx="52">
                  <c:v>184.44643042993823</c:v>
                </c:pt>
                <c:pt idx="53">
                  <c:v>185.29341505143688</c:v>
                </c:pt>
                <c:pt idx="54">
                  <c:v>186.11438223788085</c:v>
                </c:pt>
                <c:pt idx="55">
                  <c:v>186.90933198927019</c:v>
                </c:pt>
                <c:pt idx="56">
                  <c:v>187.67826430560484</c:v>
                </c:pt>
                <c:pt idx="57">
                  <c:v>188.42117918688487</c:v>
                </c:pt>
                <c:pt idx="58">
                  <c:v>189.13807663311024</c:v>
                </c:pt>
                <c:pt idx="59">
                  <c:v>189.82895664428096</c:v>
                </c:pt>
                <c:pt idx="60">
                  <c:v>190.49381922039703</c:v>
                </c:pt>
                <c:pt idx="61">
                  <c:v>191.13266436145844</c:v>
                </c:pt>
                <c:pt idx="62">
                  <c:v>191.74549206746516</c:v>
                </c:pt>
                <c:pt idx="63">
                  <c:v>192.33230233841726</c:v>
                </c:pt>
                <c:pt idx="64">
                  <c:v>192.89309517431471</c:v>
                </c:pt>
                <c:pt idx="65">
                  <c:v>193.4278705751575</c:v>
                </c:pt>
                <c:pt idx="66">
                  <c:v>193.93662854094563</c:v>
                </c:pt>
                <c:pt idx="67">
                  <c:v>194.41936907167911</c:v>
                </c:pt>
                <c:pt idx="68">
                  <c:v>194.87609216735794</c:v>
                </c:pt>
                <c:pt idx="69">
                  <c:v>195.30679782798211</c:v>
                </c:pt>
                <c:pt idx="70">
                  <c:v>195.71148605355162</c:v>
                </c:pt>
                <c:pt idx="71">
                  <c:v>196.09015684406651</c:v>
                </c:pt>
                <c:pt idx="72">
                  <c:v>196.44281019952672</c:v>
                </c:pt>
                <c:pt idx="73">
                  <c:v>196.7694461199323</c:v>
                </c:pt>
                <c:pt idx="74">
                  <c:v>197.07006460528322</c:v>
                </c:pt>
                <c:pt idx="75">
                  <c:v>197.34466565557946</c:v>
                </c:pt>
                <c:pt idx="76">
                  <c:v>197.59324927082105</c:v>
                </c:pt>
                <c:pt idx="77">
                  <c:v>197.81581545100801</c:v>
                </c:pt>
                <c:pt idx="78">
                  <c:v>198.01236419614028</c:v>
                </c:pt>
                <c:pt idx="79">
                  <c:v>198.18289550621793</c:v>
                </c:pt>
                <c:pt idx="80">
                  <c:v>198.3274093812409</c:v>
                </c:pt>
                <c:pt idx="81">
                  <c:v>198.44590582120924</c:v>
                </c:pt>
                <c:pt idx="82">
                  <c:v>198.53838482612292</c:v>
                </c:pt>
                <c:pt idx="83">
                  <c:v>198.60484639598195</c:v>
                </c:pt>
                <c:pt idx="84">
                  <c:v>198.6452905307863</c:v>
                </c:pt>
                <c:pt idx="85">
                  <c:v>198.65971723053602</c:v>
                </c:pt>
                <c:pt idx="86">
                  <c:v>198.64812649523108</c:v>
                </c:pt>
                <c:pt idx="87">
                  <c:v>198.61051832487149</c:v>
                </c:pt>
                <c:pt idx="88">
                  <c:v>198.54689271945725</c:v>
                </c:pt>
                <c:pt idx="89">
                  <c:v>198.45724967898835</c:v>
                </c:pt>
                <c:pt idx="90">
                  <c:v>198.34158920346479</c:v>
                </c:pt>
                <c:pt idx="91">
                  <c:v>198.19991129288658</c:v>
                </c:pt>
                <c:pt idx="92">
                  <c:v>198.03221594725375</c:v>
                </c:pt>
                <c:pt idx="93">
                  <c:v>197.83850316656623</c:v>
                </c:pt>
                <c:pt idx="94">
                  <c:v>197.61877295082408</c:v>
                </c:pt>
                <c:pt idx="95">
                  <c:v>197.37302530002725</c:v>
                </c:pt>
                <c:pt idx="96">
                  <c:v>197.10126021417577</c:v>
                </c:pt>
                <c:pt idx="97">
                  <c:v>196.80347769326966</c:v>
                </c:pt>
                <c:pt idx="98">
                  <c:v>196.47967773730886</c:v>
                </c:pt>
                <c:pt idx="99">
                  <c:v>196.12986034629341</c:v>
                </c:pt>
                <c:pt idx="100">
                  <c:v>195.75402552022334</c:v>
                </c:pt>
                <c:pt idx="101">
                  <c:v>195.35217325909861</c:v>
                </c:pt>
                <c:pt idx="102">
                  <c:v>194.92430356291919</c:v>
                </c:pt>
                <c:pt idx="103">
                  <c:v>194.47041643168515</c:v>
                </c:pt>
                <c:pt idx="104">
                  <c:v>193.99051186539646</c:v>
                </c:pt>
                <c:pt idx="105">
                  <c:v>193.48458986405311</c:v>
                </c:pt>
                <c:pt idx="106">
                  <c:v>192.9526504276551</c:v>
                </c:pt>
                <c:pt idx="107">
                  <c:v>192.39469355620244</c:v>
                </c:pt>
                <c:pt idx="108">
                  <c:v>191.81071924969513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topqual_dat!$P$32</c:f>
              <c:strCache>
                <c:ptCount val="1"/>
                <c:pt idx="0">
                  <c:v>Bank30</c:v>
                </c:pt>
              </c:strCache>
            </c:strRef>
          </c:tx>
          <c:spPr>
            <a:ln>
              <a:solidFill>
                <a:srgbClr val="FFFF00"/>
              </a:solidFill>
            </a:ln>
          </c:spPr>
          <c:marker>
            <c:symbol val="none"/>
          </c:marker>
          <c:xVal>
            <c:numRef>
              <c:f>topqual_dat!$M$33:$M$141</c:f>
              <c:numCache>
                <c:formatCode>General</c:formatCode>
                <c:ptCount val="109"/>
                <c:pt idx="0">
                  <c:v>0.5</c:v>
                </c:pt>
                <c:pt idx="1">
                  <c:v>0.52</c:v>
                </c:pt>
                <c:pt idx="2">
                  <c:v>0.54</c:v>
                </c:pt>
                <c:pt idx="3">
                  <c:v>0.56000000000000005</c:v>
                </c:pt>
                <c:pt idx="4">
                  <c:v>0.58000000000000007</c:v>
                </c:pt>
                <c:pt idx="5">
                  <c:v>0.60000000000000009</c:v>
                </c:pt>
                <c:pt idx="6">
                  <c:v>0.62000000000000011</c:v>
                </c:pt>
                <c:pt idx="7">
                  <c:v>0.64000000000000012</c:v>
                </c:pt>
                <c:pt idx="8">
                  <c:v>0.66000000000000014</c:v>
                </c:pt>
                <c:pt idx="9">
                  <c:v>0.68000000000000016</c:v>
                </c:pt>
                <c:pt idx="10">
                  <c:v>0.70000000000000018</c:v>
                </c:pt>
                <c:pt idx="11">
                  <c:v>0.7200000000000002</c:v>
                </c:pt>
                <c:pt idx="12">
                  <c:v>0.74000000000000021</c:v>
                </c:pt>
                <c:pt idx="13">
                  <c:v>0.76000000000000023</c:v>
                </c:pt>
                <c:pt idx="14">
                  <c:v>0.78000000000000025</c:v>
                </c:pt>
                <c:pt idx="15">
                  <c:v>0.80000000000000027</c:v>
                </c:pt>
                <c:pt idx="16">
                  <c:v>0.82000000000000028</c:v>
                </c:pt>
                <c:pt idx="17">
                  <c:v>0.8400000000000003</c:v>
                </c:pt>
                <c:pt idx="18">
                  <c:v>0.86000000000000032</c:v>
                </c:pt>
                <c:pt idx="19">
                  <c:v>0.88000000000000034</c:v>
                </c:pt>
                <c:pt idx="20">
                  <c:v>0.90000000000000036</c:v>
                </c:pt>
                <c:pt idx="21">
                  <c:v>0.92000000000000037</c:v>
                </c:pt>
                <c:pt idx="22">
                  <c:v>0.94000000000000039</c:v>
                </c:pt>
                <c:pt idx="23">
                  <c:v>0.96000000000000041</c:v>
                </c:pt>
                <c:pt idx="24">
                  <c:v>0.98000000000000043</c:v>
                </c:pt>
                <c:pt idx="25">
                  <c:v>1.0000000000000004</c:v>
                </c:pt>
                <c:pt idx="26">
                  <c:v>1.0200000000000005</c:v>
                </c:pt>
                <c:pt idx="27">
                  <c:v>1.0400000000000005</c:v>
                </c:pt>
                <c:pt idx="28">
                  <c:v>1.0600000000000005</c:v>
                </c:pt>
                <c:pt idx="29">
                  <c:v>1.0800000000000005</c:v>
                </c:pt>
                <c:pt idx="30">
                  <c:v>1.1000000000000005</c:v>
                </c:pt>
                <c:pt idx="31">
                  <c:v>1.1200000000000006</c:v>
                </c:pt>
                <c:pt idx="32">
                  <c:v>1.1400000000000006</c:v>
                </c:pt>
                <c:pt idx="33">
                  <c:v>1.1600000000000006</c:v>
                </c:pt>
                <c:pt idx="34">
                  <c:v>1.1800000000000006</c:v>
                </c:pt>
                <c:pt idx="35">
                  <c:v>1.2000000000000006</c:v>
                </c:pt>
                <c:pt idx="36">
                  <c:v>1.2200000000000006</c:v>
                </c:pt>
                <c:pt idx="37">
                  <c:v>1.2400000000000007</c:v>
                </c:pt>
                <c:pt idx="38">
                  <c:v>1.2600000000000007</c:v>
                </c:pt>
                <c:pt idx="39">
                  <c:v>1.2800000000000007</c:v>
                </c:pt>
                <c:pt idx="40">
                  <c:v>1.3000000000000007</c:v>
                </c:pt>
                <c:pt idx="41">
                  <c:v>1.3200000000000007</c:v>
                </c:pt>
                <c:pt idx="42">
                  <c:v>1.3400000000000007</c:v>
                </c:pt>
                <c:pt idx="43">
                  <c:v>1.3600000000000008</c:v>
                </c:pt>
                <c:pt idx="44">
                  <c:v>1.3800000000000008</c:v>
                </c:pt>
                <c:pt idx="45">
                  <c:v>1.4000000000000008</c:v>
                </c:pt>
                <c:pt idx="46">
                  <c:v>1.4200000000000008</c:v>
                </c:pt>
                <c:pt idx="47">
                  <c:v>1.4400000000000008</c:v>
                </c:pt>
                <c:pt idx="48">
                  <c:v>1.4600000000000009</c:v>
                </c:pt>
                <c:pt idx="49">
                  <c:v>1.4800000000000009</c:v>
                </c:pt>
                <c:pt idx="50">
                  <c:v>1.5000000000000009</c:v>
                </c:pt>
                <c:pt idx="51">
                  <c:v>1.5200000000000009</c:v>
                </c:pt>
                <c:pt idx="52">
                  <c:v>1.5400000000000009</c:v>
                </c:pt>
                <c:pt idx="53">
                  <c:v>1.5600000000000009</c:v>
                </c:pt>
                <c:pt idx="54">
                  <c:v>1.580000000000001</c:v>
                </c:pt>
                <c:pt idx="55">
                  <c:v>1.600000000000001</c:v>
                </c:pt>
                <c:pt idx="56">
                  <c:v>1.620000000000001</c:v>
                </c:pt>
                <c:pt idx="57">
                  <c:v>1.640000000000001</c:v>
                </c:pt>
                <c:pt idx="58">
                  <c:v>1.660000000000001</c:v>
                </c:pt>
                <c:pt idx="59">
                  <c:v>1.680000000000001</c:v>
                </c:pt>
                <c:pt idx="60">
                  <c:v>1.7000000000000011</c:v>
                </c:pt>
                <c:pt idx="61">
                  <c:v>1.7200000000000011</c:v>
                </c:pt>
                <c:pt idx="62">
                  <c:v>1.7400000000000011</c:v>
                </c:pt>
                <c:pt idx="63">
                  <c:v>1.7600000000000011</c:v>
                </c:pt>
                <c:pt idx="64">
                  <c:v>1.7800000000000011</c:v>
                </c:pt>
                <c:pt idx="65">
                  <c:v>1.8000000000000012</c:v>
                </c:pt>
                <c:pt idx="66">
                  <c:v>1.8200000000000012</c:v>
                </c:pt>
                <c:pt idx="67">
                  <c:v>1.8400000000000012</c:v>
                </c:pt>
                <c:pt idx="68">
                  <c:v>1.8600000000000012</c:v>
                </c:pt>
                <c:pt idx="69">
                  <c:v>1.8800000000000012</c:v>
                </c:pt>
                <c:pt idx="70">
                  <c:v>1.9000000000000012</c:v>
                </c:pt>
                <c:pt idx="71">
                  <c:v>1.9200000000000013</c:v>
                </c:pt>
                <c:pt idx="72">
                  <c:v>1.9400000000000013</c:v>
                </c:pt>
                <c:pt idx="73">
                  <c:v>1.9600000000000013</c:v>
                </c:pt>
                <c:pt idx="74">
                  <c:v>1.9800000000000013</c:v>
                </c:pt>
                <c:pt idx="75">
                  <c:v>2.0000000000000013</c:v>
                </c:pt>
                <c:pt idx="76">
                  <c:v>2.0200000000000014</c:v>
                </c:pt>
                <c:pt idx="77">
                  <c:v>2.0400000000000014</c:v>
                </c:pt>
                <c:pt idx="78">
                  <c:v>2.0600000000000014</c:v>
                </c:pt>
                <c:pt idx="79">
                  <c:v>2.0800000000000014</c:v>
                </c:pt>
                <c:pt idx="80">
                  <c:v>2.1000000000000014</c:v>
                </c:pt>
                <c:pt idx="81">
                  <c:v>2.1200000000000014</c:v>
                </c:pt>
                <c:pt idx="82">
                  <c:v>2.1400000000000015</c:v>
                </c:pt>
                <c:pt idx="83">
                  <c:v>2.1600000000000015</c:v>
                </c:pt>
                <c:pt idx="84">
                  <c:v>2.1800000000000015</c:v>
                </c:pt>
                <c:pt idx="85">
                  <c:v>2.2000000000000015</c:v>
                </c:pt>
                <c:pt idx="86">
                  <c:v>2.2200000000000015</c:v>
                </c:pt>
                <c:pt idx="87">
                  <c:v>2.2400000000000015</c:v>
                </c:pt>
                <c:pt idx="88">
                  <c:v>2.2600000000000016</c:v>
                </c:pt>
                <c:pt idx="89">
                  <c:v>2.2800000000000016</c:v>
                </c:pt>
                <c:pt idx="90">
                  <c:v>2.3000000000000016</c:v>
                </c:pt>
                <c:pt idx="91">
                  <c:v>2.3200000000000016</c:v>
                </c:pt>
                <c:pt idx="92">
                  <c:v>2.3400000000000016</c:v>
                </c:pt>
                <c:pt idx="93">
                  <c:v>2.3600000000000017</c:v>
                </c:pt>
                <c:pt idx="94">
                  <c:v>2.3800000000000017</c:v>
                </c:pt>
                <c:pt idx="95">
                  <c:v>2.4000000000000017</c:v>
                </c:pt>
                <c:pt idx="96">
                  <c:v>2.4200000000000017</c:v>
                </c:pt>
                <c:pt idx="97">
                  <c:v>2.4400000000000017</c:v>
                </c:pt>
                <c:pt idx="98">
                  <c:v>2.4600000000000017</c:v>
                </c:pt>
                <c:pt idx="99">
                  <c:v>2.4800000000000018</c:v>
                </c:pt>
                <c:pt idx="100">
                  <c:v>2.5000000000000018</c:v>
                </c:pt>
                <c:pt idx="101">
                  <c:v>2.5200000000000018</c:v>
                </c:pt>
                <c:pt idx="102">
                  <c:v>2.5400000000000018</c:v>
                </c:pt>
                <c:pt idx="103">
                  <c:v>2.5600000000000018</c:v>
                </c:pt>
                <c:pt idx="104">
                  <c:v>2.5800000000000018</c:v>
                </c:pt>
                <c:pt idx="105">
                  <c:v>2.6000000000000019</c:v>
                </c:pt>
                <c:pt idx="106">
                  <c:v>2.6200000000000019</c:v>
                </c:pt>
                <c:pt idx="107">
                  <c:v>2.6400000000000019</c:v>
                </c:pt>
                <c:pt idx="108">
                  <c:v>2.6600000000000019</c:v>
                </c:pt>
              </c:numCache>
            </c:numRef>
          </c:xVal>
          <c:yVal>
            <c:numRef>
              <c:f>topqual_dat!$P$33:$P$141</c:f>
              <c:numCache>
                <c:formatCode>General</c:formatCode>
                <c:ptCount val="109"/>
                <c:pt idx="0">
                  <c:v>119.19039074291337</c:v>
                </c:pt>
                <c:pt idx="1">
                  <c:v>121.39028198725399</c:v>
                </c:pt>
                <c:pt idx="2">
                  <c:v>123.56415579653995</c:v>
                </c:pt>
                <c:pt idx="3">
                  <c:v>125.71201217077127</c:v>
                </c:pt>
                <c:pt idx="4">
                  <c:v>127.83385110994793</c:v>
                </c:pt>
                <c:pt idx="5">
                  <c:v>129.92967261406994</c:v>
                </c:pt>
                <c:pt idx="6">
                  <c:v>131.99947668313729</c:v>
                </c:pt>
                <c:pt idx="7">
                  <c:v>134.04326331714998</c:v>
                </c:pt>
                <c:pt idx="8">
                  <c:v>136.06103251610804</c:v>
                </c:pt>
                <c:pt idx="9">
                  <c:v>138.05278428001142</c:v>
                </c:pt>
                <c:pt idx="10">
                  <c:v>140.01851860886018</c:v>
                </c:pt>
                <c:pt idx="11">
                  <c:v>141.95823550265425</c:v>
                </c:pt>
                <c:pt idx="12">
                  <c:v>143.87193496139372</c:v>
                </c:pt>
                <c:pt idx="13">
                  <c:v>145.75961698507851</c:v>
                </c:pt>
                <c:pt idx="14">
                  <c:v>147.62128157370861</c:v>
                </c:pt>
                <c:pt idx="15">
                  <c:v>149.45692872728409</c:v>
                </c:pt>
                <c:pt idx="16">
                  <c:v>151.26655844580492</c:v>
                </c:pt>
                <c:pt idx="17">
                  <c:v>153.05017072927109</c:v>
                </c:pt>
                <c:pt idx="18">
                  <c:v>154.80776557768257</c:v>
                </c:pt>
                <c:pt idx="19">
                  <c:v>156.53934299103943</c:v>
                </c:pt>
                <c:pt idx="20">
                  <c:v>158.24490296934164</c:v>
                </c:pt>
                <c:pt idx="21">
                  <c:v>159.92444551258919</c:v>
                </c:pt>
                <c:pt idx="22">
                  <c:v>161.57797062078208</c:v>
                </c:pt>
                <c:pt idx="23">
                  <c:v>163.20547829392032</c:v>
                </c:pt>
                <c:pt idx="24">
                  <c:v>164.80696853200391</c:v>
                </c:pt>
                <c:pt idx="25">
                  <c:v>166.38244133503287</c:v>
                </c:pt>
                <c:pt idx="26">
                  <c:v>167.93189670300717</c:v>
                </c:pt>
                <c:pt idx="27">
                  <c:v>169.45533463592679</c:v>
                </c:pt>
                <c:pt idx="28">
                  <c:v>170.95275513379175</c:v>
                </c:pt>
                <c:pt idx="29">
                  <c:v>172.42415819660209</c:v>
                </c:pt>
                <c:pt idx="30">
                  <c:v>173.86954382435775</c:v>
                </c:pt>
                <c:pt idx="31">
                  <c:v>175.28891201705875</c:v>
                </c:pt>
                <c:pt idx="32">
                  <c:v>176.68226277470512</c:v>
                </c:pt>
                <c:pt idx="33">
                  <c:v>178.04959609729681</c:v>
                </c:pt>
                <c:pt idx="34">
                  <c:v>179.39091198483388</c:v>
                </c:pt>
                <c:pt idx="35">
                  <c:v>180.70621043731626</c:v>
                </c:pt>
                <c:pt idx="36">
                  <c:v>181.99549145474401</c:v>
                </c:pt>
                <c:pt idx="37">
                  <c:v>183.25875503711711</c:v>
                </c:pt>
                <c:pt idx="38">
                  <c:v>184.49600118443556</c:v>
                </c:pt>
                <c:pt idx="39">
                  <c:v>185.70722989669932</c:v>
                </c:pt>
                <c:pt idx="40">
                  <c:v>186.89244117390845</c:v>
                </c:pt>
                <c:pt idx="41">
                  <c:v>188.05163501606293</c:v>
                </c:pt>
                <c:pt idx="42">
                  <c:v>189.18481142316276</c:v>
                </c:pt>
                <c:pt idx="43">
                  <c:v>190.29197039520795</c:v>
                </c:pt>
                <c:pt idx="44">
                  <c:v>191.37311193219847</c:v>
                </c:pt>
                <c:pt idx="45">
                  <c:v>192.42823603413433</c:v>
                </c:pt>
                <c:pt idx="46">
                  <c:v>193.45734270101553</c:v>
                </c:pt>
                <c:pt idx="47">
                  <c:v>194.46043193284208</c:v>
                </c:pt>
                <c:pt idx="48">
                  <c:v>195.43750372961398</c:v>
                </c:pt>
                <c:pt idx="49">
                  <c:v>196.38855809133125</c:v>
                </c:pt>
                <c:pt idx="50">
                  <c:v>197.31359501799383</c:v>
                </c:pt>
                <c:pt idx="51">
                  <c:v>198.21261450960176</c:v>
                </c:pt>
                <c:pt idx="52">
                  <c:v>199.08561656615504</c:v>
                </c:pt>
                <c:pt idx="53">
                  <c:v>199.93260118765369</c:v>
                </c:pt>
                <c:pt idx="54">
                  <c:v>200.75356837409765</c:v>
                </c:pt>
                <c:pt idx="55">
                  <c:v>201.54851812548699</c:v>
                </c:pt>
                <c:pt idx="56">
                  <c:v>202.31745044182165</c:v>
                </c:pt>
                <c:pt idx="57">
                  <c:v>203.06036532310168</c:v>
                </c:pt>
                <c:pt idx="58">
                  <c:v>203.77726276932708</c:v>
                </c:pt>
                <c:pt idx="59">
                  <c:v>204.46814278049777</c:v>
                </c:pt>
                <c:pt idx="60">
                  <c:v>205.13300535661384</c:v>
                </c:pt>
                <c:pt idx="61">
                  <c:v>205.77185049767525</c:v>
                </c:pt>
                <c:pt idx="62">
                  <c:v>206.38467820368197</c:v>
                </c:pt>
                <c:pt idx="63">
                  <c:v>206.97148847463407</c:v>
                </c:pt>
                <c:pt idx="64">
                  <c:v>207.53228131053152</c:v>
                </c:pt>
                <c:pt idx="65">
                  <c:v>208.06705671137431</c:v>
                </c:pt>
                <c:pt idx="66">
                  <c:v>208.57581467716244</c:v>
                </c:pt>
                <c:pt idx="67">
                  <c:v>209.05855520789592</c:v>
                </c:pt>
                <c:pt idx="68">
                  <c:v>209.51527830357475</c:v>
                </c:pt>
                <c:pt idx="69">
                  <c:v>209.94598396419892</c:v>
                </c:pt>
                <c:pt idx="70">
                  <c:v>210.35067218976843</c:v>
                </c:pt>
                <c:pt idx="71">
                  <c:v>210.72934298028332</c:v>
                </c:pt>
                <c:pt idx="72">
                  <c:v>211.08199633574353</c:v>
                </c:pt>
                <c:pt idx="73">
                  <c:v>211.40863225614908</c:v>
                </c:pt>
                <c:pt idx="74">
                  <c:v>211.7092507415</c:v>
                </c:pt>
                <c:pt idx="75">
                  <c:v>211.98385179179627</c:v>
                </c:pt>
                <c:pt idx="76">
                  <c:v>212.23243540703785</c:v>
                </c:pt>
                <c:pt idx="77">
                  <c:v>212.45500158722481</c:v>
                </c:pt>
                <c:pt idx="78">
                  <c:v>212.65155033235709</c:v>
                </c:pt>
                <c:pt idx="79">
                  <c:v>212.82208164243474</c:v>
                </c:pt>
                <c:pt idx="80">
                  <c:v>212.96659551745773</c:v>
                </c:pt>
                <c:pt idx="81">
                  <c:v>213.08509195742604</c:v>
                </c:pt>
                <c:pt idx="82">
                  <c:v>213.17757096233973</c:v>
                </c:pt>
                <c:pt idx="83">
                  <c:v>213.24403253219876</c:v>
                </c:pt>
                <c:pt idx="84">
                  <c:v>213.2844766670031</c:v>
                </c:pt>
                <c:pt idx="85">
                  <c:v>213.29890336675282</c:v>
                </c:pt>
                <c:pt idx="86">
                  <c:v>213.28731263144789</c:v>
                </c:pt>
                <c:pt idx="87">
                  <c:v>213.2497044610883</c:v>
                </c:pt>
                <c:pt idx="88">
                  <c:v>213.18607885567408</c:v>
                </c:pt>
                <c:pt idx="89">
                  <c:v>213.09643581520518</c:v>
                </c:pt>
                <c:pt idx="90">
                  <c:v>212.98077533968163</c:v>
                </c:pt>
                <c:pt idx="91">
                  <c:v>212.83909742910342</c:v>
                </c:pt>
                <c:pt idx="92">
                  <c:v>212.67140208347055</c:v>
                </c:pt>
                <c:pt idx="93">
                  <c:v>212.47768930278303</c:v>
                </c:pt>
                <c:pt idx="94">
                  <c:v>212.25795908704089</c:v>
                </c:pt>
                <c:pt idx="95">
                  <c:v>212.01221143624406</c:v>
                </c:pt>
                <c:pt idx="96">
                  <c:v>211.74044635039257</c:v>
                </c:pt>
                <c:pt idx="97">
                  <c:v>211.44266382948646</c:v>
                </c:pt>
                <c:pt idx="98">
                  <c:v>211.11886387352567</c:v>
                </c:pt>
                <c:pt idx="99">
                  <c:v>210.76904648251025</c:v>
                </c:pt>
                <c:pt idx="100">
                  <c:v>210.39321165644014</c:v>
                </c:pt>
                <c:pt idx="101">
                  <c:v>209.99135939531538</c:v>
                </c:pt>
                <c:pt idx="102">
                  <c:v>209.563489699136</c:v>
                </c:pt>
                <c:pt idx="103">
                  <c:v>209.10960256790196</c:v>
                </c:pt>
                <c:pt idx="104">
                  <c:v>208.62969800161324</c:v>
                </c:pt>
                <c:pt idx="105">
                  <c:v>208.12377600026988</c:v>
                </c:pt>
                <c:pt idx="106">
                  <c:v>207.59183656387188</c:v>
                </c:pt>
                <c:pt idx="107">
                  <c:v>207.03387969241922</c:v>
                </c:pt>
                <c:pt idx="108">
                  <c:v>206.4499053859119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4396032"/>
        <c:axId val="184397824"/>
      </c:scatterChart>
      <c:valAx>
        <c:axId val="1843960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84397824"/>
        <c:crosses val="autoZero"/>
        <c:crossBetween val="midCat"/>
      </c:valAx>
      <c:valAx>
        <c:axId val="184397824"/>
        <c:scaling>
          <c:orientation val="minMax"/>
        </c:scaling>
        <c:delete val="0"/>
        <c:axPos val="l"/>
        <c:majorGridlines>
          <c:spPr>
            <a:ln>
              <a:solidFill>
                <a:srgbClr val="FF0066"/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crossAx val="184396032"/>
        <c:crosses val="autoZero"/>
        <c:crossBetween val="midCat"/>
      </c:valAx>
      <c:spPr>
        <a:solidFill>
          <a:srgbClr val="002060"/>
        </a:solidFill>
      </c:spPr>
    </c:plotArea>
    <c:legend>
      <c:legendPos val="r"/>
      <c:overlay val="0"/>
      <c:spPr>
        <a:solidFill>
          <a:srgbClr val="002060"/>
        </a:solidFill>
      </c:spPr>
      <c:txPr>
        <a:bodyPr/>
        <a:lstStyle/>
        <a:p>
          <a:pPr>
            <a:defRPr baseline="0">
              <a:solidFill>
                <a:schemeClr val="bg1"/>
              </a:solidFill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00"/>
    </a:solidFill>
  </c:sp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autoTitleDeleted val="0"/>
    <c:view3D>
      <c:rotX val="15"/>
      <c:rotY val="70"/>
      <c:rAngAx val="0"/>
      <c:perspective val="60"/>
    </c:view3D>
    <c:floor>
      <c:thickness val="0"/>
    </c:floor>
    <c:sideWall>
      <c:thickness val="0"/>
    </c:sideWall>
    <c:backWall>
      <c:thickness val="0"/>
    </c:backWall>
    <c:plotArea>
      <c:layout/>
      <c:surface3DChart>
        <c:wireframe val="0"/>
        <c:ser>
          <c:idx val="0"/>
          <c:order val="0"/>
          <c:tx>
            <c:strRef>
              <c:f>topqual_dat!$T$33</c:f>
              <c:strCache>
                <c:ptCount val="1"/>
                <c:pt idx="0">
                  <c:v>0.5</c:v>
                </c:pt>
              </c:strCache>
            </c:strRef>
          </c:tx>
          <c:cat>
            <c:numRef>
              <c:f>topqual_dat!$U$32:$AX$32</c:f>
              <c:numCache>
                <c:formatCode>General</c:formatCode>
                <c:ptCount val="30"/>
                <c:pt idx="0">
                  <c:v>3</c:v>
                </c:pt>
                <c:pt idx="1">
                  <c:v>4</c:v>
                </c:pt>
                <c:pt idx="2">
                  <c:v>5</c:v>
                </c:pt>
                <c:pt idx="3">
                  <c:v>6</c:v>
                </c:pt>
                <c:pt idx="4">
                  <c:v>7</c:v>
                </c:pt>
                <c:pt idx="5">
                  <c:v>8</c:v>
                </c:pt>
                <c:pt idx="6">
                  <c:v>9</c:v>
                </c:pt>
                <c:pt idx="7">
                  <c:v>10</c:v>
                </c:pt>
                <c:pt idx="8">
                  <c:v>11</c:v>
                </c:pt>
                <c:pt idx="9">
                  <c:v>12</c:v>
                </c:pt>
                <c:pt idx="10">
                  <c:v>13</c:v>
                </c:pt>
                <c:pt idx="11">
                  <c:v>14</c:v>
                </c:pt>
                <c:pt idx="12">
                  <c:v>15</c:v>
                </c:pt>
                <c:pt idx="13">
                  <c:v>16</c:v>
                </c:pt>
                <c:pt idx="14">
                  <c:v>17</c:v>
                </c:pt>
                <c:pt idx="15">
                  <c:v>18</c:v>
                </c:pt>
                <c:pt idx="16">
                  <c:v>19</c:v>
                </c:pt>
                <c:pt idx="17">
                  <c:v>20</c:v>
                </c:pt>
                <c:pt idx="18">
                  <c:v>21</c:v>
                </c:pt>
                <c:pt idx="19">
                  <c:v>22</c:v>
                </c:pt>
                <c:pt idx="20">
                  <c:v>23</c:v>
                </c:pt>
                <c:pt idx="21">
                  <c:v>24</c:v>
                </c:pt>
                <c:pt idx="22">
                  <c:v>25</c:v>
                </c:pt>
                <c:pt idx="23">
                  <c:v>26</c:v>
                </c:pt>
                <c:pt idx="24">
                  <c:v>27</c:v>
                </c:pt>
                <c:pt idx="25">
                  <c:v>28</c:v>
                </c:pt>
                <c:pt idx="26">
                  <c:v>29</c:v>
                </c:pt>
                <c:pt idx="27">
                  <c:v>30</c:v>
                </c:pt>
                <c:pt idx="28">
                  <c:v>31</c:v>
                </c:pt>
                <c:pt idx="29">
                  <c:v>32</c:v>
                </c:pt>
              </c:numCache>
            </c:numRef>
          </c:cat>
          <c:val>
            <c:numRef>
              <c:f>topqual_dat!$U$33:$AX$33</c:f>
              <c:numCache>
                <c:formatCode>General</c:formatCode>
                <c:ptCount val="30"/>
                <c:pt idx="0">
                  <c:v>79.664588175127989</c:v>
                </c:pt>
                <c:pt idx="1">
                  <c:v>81.128506788749661</c:v>
                </c:pt>
                <c:pt idx="2">
                  <c:v>82.592425402371333</c:v>
                </c:pt>
                <c:pt idx="3">
                  <c:v>84.056344015993034</c:v>
                </c:pt>
                <c:pt idx="4">
                  <c:v>85.520262629614706</c:v>
                </c:pt>
                <c:pt idx="5">
                  <c:v>86.984181243236378</c:v>
                </c:pt>
                <c:pt idx="6">
                  <c:v>88.448099856858079</c:v>
                </c:pt>
                <c:pt idx="7">
                  <c:v>89.912018470479751</c:v>
                </c:pt>
                <c:pt idx="8">
                  <c:v>91.375937084101423</c:v>
                </c:pt>
                <c:pt idx="9">
                  <c:v>92.839855697723124</c:v>
                </c:pt>
                <c:pt idx="10">
                  <c:v>94.303774311344796</c:v>
                </c:pt>
                <c:pt idx="11">
                  <c:v>95.767692924966468</c:v>
                </c:pt>
                <c:pt idx="12">
                  <c:v>97.231611538588169</c:v>
                </c:pt>
                <c:pt idx="13">
                  <c:v>98.695530152209841</c:v>
                </c:pt>
                <c:pt idx="14">
                  <c:v>100.15944876583151</c:v>
                </c:pt>
                <c:pt idx="15">
                  <c:v>101.62336737945319</c:v>
                </c:pt>
                <c:pt idx="16">
                  <c:v>103.08728599307489</c:v>
                </c:pt>
                <c:pt idx="17">
                  <c:v>104.55120460669656</c:v>
                </c:pt>
                <c:pt idx="18">
                  <c:v>106.01512322031823</c:v>
                </c:pt>
                <c:pt idx="19">
                  <c:v>107.47904183393993</c:v>
                </c:pt>
                <c:pt idx="20">
                  <c:v>108.9429604475616</c:v>
                </c:pt>
                <c:pt idx="21">
                  <c:v>110.40687906118328</c:v>
                </c:pt>
                <c:pt idx="22">
                  <c:v>111.87079767480495</c:v>
                </c:pt>
                <c:pt idx="23">
                  <c:v>113.33471628842665</c:v>
                </c:pt>
                <c:pt idx="24">
                  <c:v>114.79863490204832</c:v>
                </c:pt>
                <c:pt idx="25">
                  <c:v>116.26255351566999</c:v>
                </c:pt>
                <c:pt idx="26">
                  <c:v>117.72647212929169</c:v>
                </c:pt>
                <c:pt idx="27">
                  <c:v>119.19039074291337</c:v>
                </c:pt>
                <c:pt idx="28">
                  <c:v>120.65430935653504</c:v>
                </c:pt>
                <c:pt idx="29">
                  <c:v>122.11822797015671</c:v>
                </c:pt>
              </c:numCache>
            </c:numRef>
          </c:val>
        </c:ser>
        <c:ser>
          <c:idx val="1"/>
          <c:order val="1"/>
          <c:tx>
            <c:strRef>
              <c:f>topqual_dat!$T$34</c:f>
              <c:strCache>
                <c:ptCount val="1"/>
                <c:pt idx="0">
                  <c:v>0.6</c:v>
                </c:pt>
              </c:strCache>
            </c:strRef>
          </c:tx>
          <c:cat>
            <c:numRef>
              <c:f>topqual_dat!$U$32:$AX$32</c:f>
              <c:numCache>
                <c:formatCode>General</c:formatCode>
                <c:ptCount val="30"/>
                <c:pt idx="0">
                  <c:v>3</c:v>
                </c:pt>
                <c:pt idx="1">
                  <c:v>4</c:v>
                </c:pt>
                <c:pt idx="2">
                  <c:v>5</c:v>
                </c:pt>
                <c:pt idx="3">
                  <c:v>6</c:v>
                </c:pt>
                <c:pt idx="4">
                  <c:v>7</c:v>
                </c:pt>
                <c:pt idx="5">
                  <c:v>8</c:v>
                </c:pt>
                <c:pt idx="6">
                  <c:v>9</c:v>
                </c:pt>
                <c:pt idx="7">
                  <c:v>10</c:v>
                </c:pt>
                <c:pt idx="8">
                  <c:v>11</c:v>
                </c:pt>
                <c:pt idx="9">
                  <c:v>12</c:v>
                </c:pt>
                <c:pt idx="10">
                  <c:v>13</c:v>
                </c:pt>
                <c:pt idx="11">
                  <c:v>14</c:v>
                </c:pt>
                <c:pt idx="12">
                  <c:v>15</c:v>
                </c:pt>
                <c:pt idx="13">
                  <c:v>16</c:v>
                </c:pt>
                <c:pt idx="14">
                  <c:v>17</c:v>
                </c:pt>
                <c:pt idx="15">
                  <c:v>18</c:v>
                </c:pt>
                <c:pt idx="16">
                  <c:v>19</c:v>
                </c:pt>
                <c:pt idx="17">
                  <c:v>20</c:v>
                </c:pt>
                <c:pt idx="18">
                  <c:v>21</c:v>
                </c:pt>
                <c:pt idx="19">
                  <c:v>22</c:v>
                </c:pt>
                <c:pt idx="20">
                  <c:v>23</c:v>
                </c:pt>
                <c:pt idx="21">
                  <c:v>24</c:v>
                </c:pt>
                <c:pt idx="22">
                  <c:v>25</c:v>
                </c:pt>
                <c:pt idx="23">
                  <c:v>26</c:v>
                </c:pt>
                <c:pt idx="24">
                  <c:v>27</c:v>
                </c:pt>
                <c:pt idx="25">
                  <c:v>28</c:v>
                </c:pt>
                <c:pt idx="26">
                  <c:v>29</c:v>
                </c:pt>
                <c:pt idx="27">
                  <c:v>30</c:v>
                </c:pt>
                <c:pt idx="28">
                  <c:v>31</c:v>
                </c:pt>
                <c:pt idx="29">
                  <c:v>32</c:v>
                </c:pt>
              </c:numCache>
            </c:numRef>
          </c:cat>
          <c:val>
            <c:numRef>
              <c:f>topqual_dat!$U$34:$AX$34</c:f>
              <c:numCache>
                <c:formatCode>General</c:formatCode>
                <c:ptCount val="30"/>
                <c:pt idx="0">
                  <c:v>90.403870046284553</c:v>
                </c:pt>
                <c:pt idx="1">
                  <c:v>91.867788659906225</c:v>
                </c:pt>
                <c:pt idx="2">
                  <c:v>93.331707273527897</c:v>
                </c:pt>
                <c:pt idx="3">
                  <c:v>94.795625887149598</c:v>
                </c:pt>
                <c:pt idx="4">
                  <c:v>96.25954450077127</c:v>
                </c:pt>
                <c:pt idx="5">
                  <c:v>97.723463114392942</c:v>
                </c:pt>
                <c:pt idx="6">
                  <c:v>99.187381728014643</c:v>
                </c:pt>
                <c:pt idx="7">
                  <c:v>100.65130034163631</c:v>
                </c:pt>
                <c:pt idx="8">
                  <c:v>102.11521895525799</c:v>
                </c:pt>
                <c:pt idx="9">
                  <c:v>103.57913756887969</c:v>
                </c:pt>
                <c:pt idx="10">
                  <c:v>105.04305618250136</c:v>
                </c:pt>
                <c:pt idx="11">
                  <c:v>106.50697479612303</c:v>
                </c:pt>
                <c:pt idx="12">
                  <c:v>107.97089340974473</c:v>
                </c:pt>
                <c:pt idx="13">
                  <c:v>109.4348120233664</c:v>
                </c:pt>
                <c:pt idx="14">
                  <c:v>110.89873063698808</c:v>
                </c:pt>
                <c:pt idx="15">
                  <c:v>112.36264925060975</c:v>
                </c:pt>
                <c:pt idx="16">
                  <c:v>113.82656786423145</c:v>
                </c:pt>
                <c:pt idx="17">
                  <c:v>115.29048647785312</c:v>
                </c:pt>
                <c:pt idx="18">
                  <c:v>116.75440509147479</c:v>
                </c:pt>
                <c:pt idx="19">
                  <c:v>118.21832370509649</c:v>
                </c:pt>
                <c:pt idx="20">
                  <c:v>119.68224231871817</c:v>
                </c:pt>
                <c:pt idx="21">
                  <c:v>121.14616093233984</c:v>
                </c:pt>
                <c:pt idx="22">
                  <c:v>122.61007954596151</c:v>
                </c:pt>
                <c:pt idx="23">
                  <c:v>124.07399815958321</c:v>
                </c:pt>
                <c:pt idx="24">
                  <c:v>125.53791677320488</c:v>
                </c:pt>
                <c:pt idx="25">
                  <c:v>127.00183538682656</c:v>
                </c:pt>
                <c:pt idx="26">
                  <c:v>128.46575400044827</c:v>
                </c:pt>
                <c:pt idx="27">
                  <c:v>129.92967261406994</c:v>
                </c:pt>
                <c:pt idx="28">
                  <c:v>131.39359122769162</c:v>
                </c:pt>
                <c:pt idx="29">
                  <c:v>132.85750984131329</c:v>
                </c:pt>
              </c:numCache>
            </c:numRef>
          </c:val>
        </c:ser>
        <c:ser>
          <c:idx val="2"/>
          <c:order val="2"/>
          <c:tx>
            <c:strRef>
              <c:f>topqual_dat!$T$35</c:f>
              <c:strCache>
                <c:ptCount val="1"/>
                <c:pt idx="0">
                  <c:v>0.7</c:v>
                </c:pt>
              </c:strCache>
            </c:strRef>
          </c:tx>
          <c:cat>
            <c:numRef>
              <c:f>topqual_dat!$U$32:$AX$32</c:f>
              <c:numCache>
                <c:formatCode>General</c:formatCode>
                <c:ptCount val="30"/>
                <c:pt idx="0">
                  <c:v>3</c:v>
                </c:pt>
                <c:pt idx="1">
                  <c:v>4</c:v>
                </c:pt>
                <c:pt idx="2">
                  <c:v>5</c:v>
                </c:pt>
                <c:pt idx="3">
                  <c:v>6</c:v>
                </c:pt>
                <c:pt idx="4">
                  <c:v>7</c:v>
                </c:pt>
                <c:pt idx="5">
                  <c:v>8</c:v>
                </c:pt>
                <c:pt idx="6">
                  <c:v>9</c:v>
                </c:pt>
                <c:pt idx="7">
                  <c:v>10</c:v>
                </c:pt>
                <c:pt idx="8">
                  <c:v>11</c:v>
                </c:pt>
                <c:pt idx="9">
                  <c:v>12</c:v>
                </c:pt>
                <c:pt idx="10">
                  <c:v>13</c:v>
                </c:pt>
                <c:pt idx="11">
                  <c:v>14</c:v>
                </c:pt>
                <c:pt idx="12">
                  <c:v>15</c:v>
                </c:pt>
                <c:pt idx="13">
                  <c:v>16</c:v>
                </c:pt>
                <c:pt idx="14">
                  <c:v>17</c:v>
                </c:pt>
                <c:pt idx="15">
                  <c:v>18</c:v>
                </c:pt>
                <c:pt idx="16">
                  <c:v>19</c:v>
                </c:pt>
                <c:pt idx="17">
                  <c:v>20</c:v>
                </c:pt>
                <c:pt idx="18">
                  <c:v>21</c:v>
                </c:pt>
                <c:pt idx="19">
                  <c:v>22</c:v>
                </c:pt>
                <c:pt idx="20">
                  <c:v>23</c:v>
                </c:pt>
                <c:pt idx="21">
                  <c:v>24</c:v>
                </c:pt>
                <c:pt idx="22">
                  <c:v>25</c:v>
                </c:pt>
                <c:pt idx="23">
                  <c:v>26</c:v>
                </c:pt>
                <c:pt idx="24">
                  <c:v>27</c:v>
                </c:pt>
                <c:pt idx="25">
                  <c:v>28</c:v>
                </c:pt>
                <c:pt idx="26">
                  <c:v>29</c:v>
                </c:pt>
                <c:pt idx="27">
                  <c:v>30</c:v>
                </c:pt>
                <c:pt idx="28">
                  <c:v>31</c:v>
                </c:pt>
                <c:pt idx="29">
                  <c:v>32</c:v>
                </c:pt>
              </c:numCache>
            </c:numRef>
          </c:cat>
          <c:val>
            <c:numRef>
              <c:f>topqual_dat!$U$35:$AX$35</c:f>
              <c:numCache>
                <c:formatCode>General</c:formatCode>
                <c:ptCount val="30"/>
                <c:pt idx="0">
                  <c:v>100.49271604107479</c:v>
                </c:pt>
                <c:pt idx="1">
                  <c:v>101.95663465469646</c:v>
                </c:pt>
                <c:pt idx="2">
                  <c:v>103.42055326831813</c:v>
                </c:pt>
                <c:pt idx="3">
                  <c:v>104.88447188193983</c:v>
                </c:pt>
                <c:pt idx="4">
                  <c:v>106.3483904955615</c:v>
                </c:pt>
                <c:pt idx="5">
                  <c:v>107.81230910918318</c:v>
                </c:pt>
                <c:pt idx="6">
                  <c:v>109.27622772280488</c:v>
                </c:pt>
                <c:pt idx="7">
                  <c:v>110.74014633642655</c:v>
                </c:pt>
                <c:pt idx="8">
                  <c:v>112.20406495004822</c:v>
                </c:pt>
                <c:pt idx="9">
                  <c:v>113.66798356366992</c:v>
                </c:pt>
                <c:pt idx="10">
                  <c:v>115.13190217729159</c:v>
                </c:pt>
                <c:pt idx="11">
                  <c:v>116.59582079091327</c:v>
                </c:pt>
                <c:pt idx="12">
                  <c:v>118.05973940453497</c:v>
                </c:pt>
                <c:pt idx="13">
                  <c:v>119.52365801815664</c:v>
                </c:pt>
                <c:pt idx="14">
                  <c:v>120.98757663177831</c:v>
                </c:pt>
                <c:pt idx="15">
                  <c:v>122.45149524539998</c:v>
                </c:pt>
                <c:pt idx="16">
                  <c:v>123.91541385902168</c:v>
                </c:pt>
                <c:pt idx="17">
                  <c:v>125.37933247264336</c:v>
                </c:pt>
                <c:pt idx="18">
                  <c:v>126.84325108626503</c:v>
                </c:pt>
                <c:pt idx="19">
                  <c:v>128.30716969988671</c:v>
                </c:pt>
                <c:pt idx="20">
                  <c:v>129.77108831350839</c:v>
                </c:pt>
                <c:pt idx="21">
                  <c:v>131.23500692713006</c:v>
                </c:pt>
                <c:pt idx="22">
                  <c:v>132.69892554075173</c:v>
                </c:pt>
                <c:pt idx="23">
                  <c:v>134.16284415437343</c:v>
                </c:pt>
                <c:pt idx="24">
                  <c:v>135.6267627679951</c:v>
                </c:pt>
                <c:pt idx="25">
                  <c:v>137.09068138161678</c:v>
                </c:pt>
                <c:pt idx="26">
                  <c:v>138.55459999523848</c:v>
                </c:pt>
                <c:pt idx="27">
                  <c:v>140.01851860886015</c:v>
                </c:pt>
                <c:pt idx="28">
                  <c:v>141.48243722248182</c:v>
                </c:pt>
                <c:pt idx="29">
                  <c:v>142.94635583610349</c:v>
                </c:pt>
              </c:numCache>
            </c:numRef>
          </c:val>
        </c:ser>
        <c:ser>
          <c:idx val="3"/>
          <c:order val="3"/>
          <c:tx>
            <c:strRef>
              <c:f>topqual_dat!$T$36</c:f>
              <c:strCache>
                <c:ptCount val="1"/>
                <c:pt idx="0">
                  <c:v>0.8</c:v>
                </c:pt>
              </c:strCache>
            </c:strRef>
          </c:tx>
          <c:cat>
            <c:numRef>
              <c:f>topqual_dat!$U$32:$AX$32</c:f>
              <c:numCache>
                <c:formatCode>General</c:formatCode>
                <c:ptCount val="30"/>
                <c:pt idx="0">
                  <c:v>3</c:v>
                </c:pt>
                <c:pt idx="1">
                  <c:v>4</c:v>
                </c:pt>
                <c:pt idx="2">
                  <c:v>5</c:v>
                </c:pt>
                <c:pt idx="3">
                  <c:v>6</c:v>
                </c:pt>
                <c:pt idx="4">
                  <c:v>7</c:v>
                </c:pt>
                <c:pt idx="5">
                  <c:v>8</c:v>
                </c:pt>
                <c:pt idx="6">
                  <c:v>9</c:v>
                </c:pt>
                <c:pt idx="7">
                  <c:v>10</c:v>
                </c:pt>
                <c:pt idx="8">
                  <c:v>11</c:v>
                </c:pt>
                <c:pt idx="9">
                  <c:v>12</c:v>
                </c:pt>
                <c:pt idx="10">
                  <c:v>13</c:v>
                </c:pt>
                <c:pt idx="11">
                  <c:v>14</c:v>
                </c:pt>
                <c:pt idx="12">
                  <c:v>15</c:v>
                </c:pt>
                <c:pt idx="13">
                  <c:v>16</c:v>
                </c:pt>
                <c:pt idx="14">
                  <c:v>17</c:v>
                </c:pt>
                <c:pt idx="15">
                  <c:v>18</c:v>
                </c:pt>
                <c:pt idx="16">
                  <c:v>19</c:v>
                </c:pt>
                <c:pt idx="17">
                  <c:v>20</c:v>
                </c:pt>
                <c:pt idx="18">
                  <c:v>21</c:v>
                </c:pt>
                <c:pt idx="19">
                  <c:v>22</c:v>
                </c:pt>
                <c:pt idx="20">
                  <c:v>23</c:v>
                </c:pt>
                <c:pt idx="21">
                  <c:v>24</c:v>
                </c:pt>
                <c:pt idx="22">
                  <c:v>25</c:v>
                </c:pt>
                <c:pt idx="23">
                  <c:v>26</c:v>
                </c:pt>
                <c:pt idx="24">
                  <c:v>27</c:v>
                </c:pt>
                <c:pt idx="25">
                  <c:v>28</c:v>
                </c:pt>
                <c:pt idx="26">
                  <c:v>29</c:v>
                </c:pt>
                <c:pt idx="27">
                  <c:v>30</c:v>
                </c:pt>
                <c:pt idx="28">
                  <c:v>31</c:v>
                </c:pt>
                <c:pt idx="29">
                  <c:v>32</c:v>
                </c:pt>
              </c:numCache>
            </c:numRef>
          </c:cat>
          <c:val>
            <c:numRef>
              <c:f>topqual_dat!$U$36:$AX$36</c:f>
              <c:numCache>
                <c:formatCode>General</c:formatCode>
                <c:ptCount val="30"/>
                <c:pt idx="0">
                  <c:v>109.93112615949867</c:v>
                </c:pt>
                <c:pt idx="1">
                  <c:v>111.39504477312035</c:v>
                </c:pt>
                <c:pt idx="2">
                  <c:v>112.85896338674202</c:v>
                </c:pt>
                <c:pt idx="3">
                  <c:v>114.32288200036372</c:v>
                </c:pt>
                <c:pt idx="4">
                  <c:v>115.78680061398539</c:v>
                </c:pt>
                <c:pt idx="5">
                  <c:v>117.25071922760706</c:v>
                </c:pt>
                <c:pt idx="6">
                  <c:v>118.71463784122876</c:v>
                </c:pt>
                <c:pt idx="7">
                  <c:v>120.17855645485044</c:v>
                </c:pt>
                <c:pt idx="8">
                  <c:v>121.64247506847211</c:v>
                </c:pt>
                <c:pt idx="9">
                  <c:v>123.10639368209381</c:v>
                </c:pt>
                <c:pt idx="10">
                  <c:v>124.57031229571548</c:v>
                </c:pt>
                <c:pt idx="11">
                  <c:v>126.03423090933715</c:v>
                </c:pt>
                <c:pt idx="12">
                  <c:v>127.49814952295885</c:v>
                </c:pt>
                <c:pt idx="13">
                  <c:v>128.96206813658051</c:v>
                </c:pt>
                <c:pt idx="14">
                  <c:v>130.42598675020218</c:v>
                </c:pt>
                <c:pt idx="15">
                  <c:v>131.88990536382386</c:v>
                </c:pt>
                <c:pt idx="16">
                  <c:v>133.35382397744556</c:v>
                </c:pt>
                <c:pt idx="17">
                  <c:v>134.81774259106723</c:v>
                </c:pt>
                <c:pt idx="18">
                  <c:v>136.2816612046889</c:v>
                </c:pt>
                <c:pt idx="19">
                  <c:v>137.7455798183106</c:v>
                </c:pt>
                <c:pt idx="20">
                  <c:v>139.20949843193227</c:v>
                </c:pt>
                <c:pt idx="21">
                  <c:v>140.67341704555395</c:v>
                </c:pt>
                <c:pt idx="22">
                  <c:v>142.13733565917562</c:v>
                </c:pt>
                <c:pt idx="23">
                  <c:v>143.60125427279732</c:v>
                </c:pt>
                <c:pt idx="24">
                  <c:v>145.06517288641899</c:v>
                </c:pt>
                <c:pt idx="25">
                  <c:v>146.52909150004066</c:v>
                </c:pt>
                <c:pt idx="26">
                  <c:v>147.99301011366236</c:v>
                </c:pt>
                <c:pt idx="27">
                  <c:v>149.45692872728404</c:v>
                </c:pt>
                <c:pt idx="28">
                  <c:v>150.92084734090571</c:v>
                </c:pt>
                <c:pt idx="29">
                  <c:v>152.38476595452738</c:v>
                </c:pt>
              </c:numCache>
            </c:numRef>
          </c:val>
        </c:ser>
        <c:ser>
          <c:idx val="4"/>
          <c:order val="4"/>
          <c:tx>
            <c:strRef>
              <c:f>topqual_dat!$T$37</c:f>
              <c:strCache>
                <c:ptCount val="1"/>
                <c:pt idx="0">
                  <c:v>0.9</c:v>
                </c:pt>
              </c:strCache>
            </c:strRef>
          </c:tx>
          <c:cat>
            <c:numRef>
              <c:f>topqual_dat!$U$32:$AX$32</c:f>
              <c:numCache>
                <c:formatCode>General</c:formatCode>
                <c:ptCount val="30"/>
                <c:pt idx="0">
                  <c:v>3</c:v>
                </c:pt>
                <c:pt idx="1">
                  <c:v>4</c:v>
                </c:pt>
                <c:pt idx="2">
                  <c:v>5</c:v>
                </c:pt>
                <c:pt idx="3">
                  <c:v>6</c:v>
                </c:pt>
                <c:pt idx="4">
                  <c:v>7</c:v>
                </c:pt>
                <c:pt idx="5">
                  <c:v>8</c:v>
                </c:pt>
                <c:pt idx="6">
                  <c:v>9</c:v>
                </c:pt>
                <c:pt idx="7">
                  <c:v>10</c:v>
                </c:pt>
                <c:pt idx="8">
                  <c:v>11</c:v>
                </c:pt>
                <c:pt idx="9">
                  <c:v>12</c:v>
                </c:pt>
                <c:pt idx="10">
                  <c:v>13</c:v>
                </c:pt>
                <c:pt idx="11">
                  <c:v>14</c:v>
                </c:pt>
                <c:pt idx="12">
                  <c:v>15</c:v>
                </c:pt>
                <c:pt idx="13">
                  <c:v>16</c:v>
                </c:pt>
                <c:pt idx="14">
                  <c:v>17</c:v>
                </c:pt>
                <c:pt idx="15">
                  <c:v>18</c:v>
                </c:pt>
                <c:pt idx="16">
                  <c:v>19</c:v>
                </c:pt>
                <c:pt idx="17">
                  <c:v>20</c:v>
                </c:pt>
                <c:pt idx="18">
                  <c:v>21</c:v>
                </c:pt>
                <c:pt idx="19">
                  <c:v>22</c:v>
                </c:pt>
                <c:pt idx="20">
                  <c:v>23</c:v>
                </c:pt>
                <c:pt idx="21">
                  <c:v>24</c:v>
                </c:pt>
                <c:pt idx="22">
                  <c:v>25</c:v>
                </c:pt>
                <c:pt idx="23">
                  <c:v>26</c:v>
                </c:pt>
                <c:pt idx="24">
                  <c:v>27</c:v>
                </c:pt>
                <c:pt idx="25">
                  <c:v>28</c:v>
                </c:pt>
                <c:pt idx="26">
                  <c:v>29</c:v>
                </c:pt>
                <c:pt idx="27">
                  <c:v>30</c:v>
                </c:pt>
                <c:pt idx="28">
                  <c:v>31</c:v>
                </c:pt>
                <c:pt idx="29">
                  <c:v>32</c:v>
                </c:pt>
              </c:numCache>
            </c:numRef>
          </c:cat>
          <c:val>
            <c:numRef>
              <c:f>topqual_dat!$U$37:$AX$37</c:f>
              <c:numCache>
                <c:formatCode>General</c:formatCode>
                <c:ptCount val="30"/>
                <c:pt idx="0">
                  <c:v>118.71910040155622</c:v>
                </c:pt>
                <c:pt idx="1">
                  <c:v>120.18301901517789</c:v>
                </c:pt>
                <c:pt idx="2">
                  <c:v>121.64693762879956</c:v>
                </c:pt>
                <c:pt idx="3">
                  <c:v>123.11085624242129</c:v>
                </c:pt>
                <c:pt idx="4">
                  <c:v>124.57477485604296</c:v>
                </c:pt>
                <c:pt idx="5">
                  <c:v>126.03869346966464</c:v>
                </c:pt>
                <c:pt idx="6">
                  <c:v>127.50261208328631</c:v>
                </c:pt>
                <c:pt idx="7">
                  <c:v>128.96653069690797</c:v>
                </c:pt>
                <c:pt idx="8">
                  <c:v>130.43044931052964</c:v>
                </c:pt>
                <c:pt idx="9">
                  <c:v>131.89436792415137</c:v>
                </c:pt>
                <c:pt idx="10">
                  <c:v>133.35828653777304</c:v>
                </c:pt>
                <c:pt idx="11">
                  <c:v>134.82220515139471</c:v>
                </c:pt>
                <c:pt idx="12">
                  <c:v>136.28612376501638</c:v>
                </c:pt>
                <c:pt idx="13">
                  <c:v>137.75004237863806</c:v>
                </c:pt>
                <c:pt idx="14">
                  <c:v>139.21396099225973</c:v>
                </c:pt>
                <c:pt idx="15">
                  <c:v>140.6778796058814</c:v>
                </c:pt>
                <c:pt idx="16">
                  <c:v>142.14179821950313</c:v>
                </c:pt>
                <c:pt idx="17">
                  <c:v>143.6057168331248</c:v>
                </c:pt>
                <c:pt idx="18">
                  <c:v>145.06963544674647</c:v>
                </c:pt>
                <c:pt idx="19">
                  <c:v>146.53355406036815</c:v>
                </c:pt>
                <c:pt idx="20">
                  <c:v>147.99747267398982</c:v>
                </c:pt>
                <c:pt idx="21">
                  <c:v>149.46139128761149</c:v>
                </c:pt>
                <c:pt idx="22">
                  <c:v>150.92530990123316</c:v>
                </c:pt>
                <c:pt idx="23">
                  <c:v>152.38922851485489</c:v>
                </c:pt>
                <c:pt idx="24">
                  <c:v>153.85314712847656</c:v>
                </c:pt>
                <c:pt idx="25">
                  <c:v>155.31706574209824</c:v>
                </c:pt>
                <c:pt idx="26">
                  <c:v>156.78098435571991</c:v>
                </c:pt>
                <c:pt idx="27">
                  <c:v>158.24490296934158</c:v>
                </c:pt>
                <c:pt idx="28">
                  <c:v>159.70882158296325</c:v>
                </c:pt>
                <c:pt idx="29">
                  <c:v>161.17274019658493</c:v>
                </c:pt>
              </c:numCache>
            </c:numRef>
          </c:val>
        </c:ser>
        <c:ser>
          <c:idx val="5"/>
          <c:order val="5"/>
          <c:tx>
            <c:strRef>
              <c:f>topqual_dat!$T$38</c:f>
              <c:strCache>
                <c:ptCount val="1"/>
                <c:pt idx="0">
                  <c:v>1</c:v>
                </c:pt>
              </c:strCache>
            </c:strRef>
          </c:tx>
          <c:cat>
            <c:numRef>
              <c:f>topqual_dat!$U$32:$AX$32</c:f>
              <c:numCache>
                <c:formatCode>General</c:formatCode>
                <c:ptCount val="30"/>
                <c:pt idx="0">
                  <c:v>3</c:v>
                </c:pt>
                <c:pt idx="1">
                  <c:v>4</c:v>
                </c:pt>
                <c:pt idx="2">
                  <c:v>5</c:v>
                </c:pt>
                <c:pt idx="3">
                  <c:v>6</c:v>
                </c:pt>
                <c:pt idx="4">
                  <c:v>7</c:v>
                </c:pt>
                <c:pt idx="5">
                  <c:v>8</c:v>
                </c:pt>
                <c:pt idx="6">
                  <c:v>9</c:v>
                </c:pt>
                <c:pt idx="7">
                  <c:v>10</c:v>
                </c:pt>
                <c:pt idx="8">
                  <c:v>11</c:v>
                </c:pt>
                <c:pt idx="9">
                  <c:v>12</c:v>
                </c:pt>
                <c:pt idx="10">
                  <c:v>13</c:v>
                </c:pt>
                <c:pt idx="11">
                  <c:v>14</c:v>
                </c:pt>
                <c:pt idx="12">
                  <c:v>15</c:v>
                </c:pt>
                <c:pt idx="13">
                  <c:v>16</c:v>
                </c:pt>
                <c:pt idx="14">
                  <c:v>17</c:v>
                </c:pt>
                <c:pt idx="15">
                  <c:v>18</c:v>
                </c:pt>
                <c:pt idx="16">
                  <c:v>19</c:v>
                </c:pt>
                <c:pt idx="17">
                  <c:v>20</c:v>
                </c:pt>
                <c:pt idx="18">
                  <c:v>21</c:v>
                </c:pt>
                <c:pt idx="19">
                  <c:v>22</c:v>
                </c:pt>
                <c:pt idx="20">
                  <c:v>23</c:v>
                </c:pt>
                <c:pt idx="21">
                  <c:v>24</c:v>
                </c:pt>
                <c:pt idx="22">
                  <c:v>25</c:v>
                </c:pt>
                <c:pt idx="23">
                  <c:v>26</c:v>
                </c:pt>
                <c:pt idx="24">
                  <c:v>27</c:v>
                </c:pt>
                <c:pt idx="25">
                  <c:v>28</c:v>
                </c:pt>
                <c:pt idx="26">
                  <c:v>29</c:v>
                </c:pt>
                <c:pt idx="27">
                  <c:v>30</c:v>
                </c:pt>
                <c:pt idx="28">
                  <c:v>31</c:v>
                </c:pt>
                <c:pt idx="29">
                  <c:v>32</c:v>
                </c:pt>
              </c:numCache>
            </c:numRef>
          </c:cat>
          <c:val>
            <c:numRef>
              <c:f>topqual_dat!$U$38:$AX$38</c:f>
              <c:numCache>
                <c:formatCode>General</c:formatCode>
                <c:ptCount val="30"/>
                <c:pt idx="0">
                  <c:v>126.85663876724746</c:v>
                </c:pt>
                <c:pt idx="1">
                  <c:v>128.32055738086913</c:v>
                </c:pt>
                <c:pt idx="2">
                  <c:v>129.7844759944908</c:v>
                </c:pt>
                <c:pt idx="3">
                  <c:v>131.24839460811251</c:v>
                </c:pt>
                <c:pt idx="4">
                  <c:v>132.71231322173418</c:v>
                </c:pt>
                <c:pt idx="5">
                  <c:v>134.17623183535585</c:v>
                </c:pt>
                <c:pt idx="6">
                  <c:v>135.64015044897755</c:v>
                </c:pt>
                <c:pt idx="7">
                  <c:v>137.10406906259922</c:v>
                </c:pt>
                <c:pt idx="8">
                  <c:v>138.56798767622089</c:v>
                </c:pt>
                <c:pt idx="9">
                  <c:v>140.0319062898426</c:v>
                </c:pt>
                <c:pt idx="10">
                  <c:v>141.49582490346427</c:v>
                </c:pt>
                <c:pt idx="11">
                  <c:v>142.95974351708594</c:v>
                </c:pt>
                <c:pt idx="12">
                  <c:v>144.42366213070764</c:v>
                </c:pt>
                <c:pt idx="13">
                  <c:v>145.88758074432931</c:v>
                </c:pt>
                <c:pt idx="14">
                  <c:v>147.35149935795098</c:v>
                </c:pt>
                <c:pt idx="15">
                  <c:v>148.81541797157266</c:v>
                </c:pt>
                <c:pt idx="16">
                  <c:v>150.27933658519436</c:v>
                </c:pt>
                <c:pt idx="17">
                  <c:v>151.74325519881603</c:v>
                </c:pt>
                <c:pt idx="18">
                  <c:v>153.2071738124377</c:v>
                </c:pt>
                <c:pt idx="19">
                  <c:v>154.6710924260594</c:v>
                </c:pt>
                <c:pt idx="20">
                  <c:v>156.13501103968107</c:v>
                </c:pt>
                <c:pt idx="21">
                  <c:v>157.59892965330275</c:v>
                </c:pt>
                <c:pt idx="22">
                  <c:v>159.06284826692442</c:v>
                </c:pt>
                <c:pt idx="23">
                  <c:v>160.52676688054612</c:v>
                </c:pt>
                <c:pt idx="24">
                  <c:v>161.99068549416779</c:v>
                </c:pt>
                <c:pt idx="25">
                  <c:v>163.45460410778946</c:v>
                </c:pt>
                <c:pt idx="26">
                  <c:v>164.91852272141116</c:v>
                </c:pt>
                <c:pt idx="27">
                  <c:v>166.38244133503284</c:v>
                </c:pt>
                <c:pt idx="28">
                  <c:v>167.84635994865451</c:v>
                </c:pt>
                <c:pt idx="29">
                  <c:v>169.31027856227618</c:v>
                </c:pt>
              </c:numCache>
            </c:numRef>
          </c:val>
        </c:ser>
        <c:ser>
          <c:idx val="6"/>
          <c:order val="6"/>
          <c:tx>
            <c:strRef>
              <c:f>topqual_dat!$T$39</c:f>
              <c:strCache>
                <c:ptCount val="1"/>
                <c:pt idx="0">
                  <c:v>1.1</c:v>
                </c:pt>
              </c:strCache>
            </c:strRef>
          </c:tx>
          <c:cat>
            <c:numRef>
              <c:f>topqual_dat!$U$32:$AX$32</c:f>
              <c:numCache>
                <c:formatCode>General</c:formatCode>
                <c:ptCount val="30"/>
                <c:pt idx="0">
                  <c:v>3</c:v>
                </c:pt>
                <c:pt idx="1">
                  <c:v>4</c:v>
                </c:pt>
                <c:pt idx="2">
                  <c:v>5</c:v>
                </c:pt>
                <c:pt idx="3">
                  <c:v>6</c:v>
                </c:pt>
                <c:pt idx="4">
                  <c:v>7</c:v>
                </c:pt>
                <c:pt idx="5">
                  <c:v>8</c:v>
                </c:pt>
                <c:pt idx="6">
                  <c:v>9</c:v>
                </c:pt>
                <c:pt idx="7">
                  <c:v>10</c:v>
                </c:pt>
                <c:pt idx="8">
                  <c:v>11</c:v>
                </c:pt>
                <c:pt idx="9">
                  <c:v>12</c:v>
                </c:pt>
                <c:pt idx="10">
                  <c:v>13</c:v>
                </c:pt>
                <c:pt idx="11">
                  <c:v>14</c:v>
                </c:pt>
                <c:pt idx="12">
                  <c:v>15</c:v>
                </c:pt>
                <c:pt idx="13">
                  <c:v>16</c:v>
                </c:pt>
                <c:pt idx="14">
                  <c:v>17</c:v>
                </c:pt>
                <c:pt idx="15">
                  <c:v>18</c:v>
                </c:pt>
                <c:pt idx="16">
                  <c:v>19</c:v>
                </c:pt>
                <c:pt idx="17">
                  <c:v>20</c:v>
                </c:pt>
                <c:pt idx="18">
                  <c:v>21</c:v>
                </c:pt>
                <c:pt idx="19">
                  <c:v>22</c:v>
                </c:pt>
                <c:pt idx="20">
                  <c:v>23</c:v>
                </c:pt>
                <c:pt idx="21">
                  <c:v>24</c:v>
                </c:pt>
                <c:pt idx="22">
                  <c:v>25</c:v>
                </c:pt>
                <c:pt idx="23">
                  <c:v>26</c:v>
                </c:pt>
                <c:pt idx="24">
                  <c:v>27</c:v>
                </c:pt>
                <c:pt idx="25">
                  <c:v>28</c:v>
                </c:pt>
                <c:pt idx="26">
                  <c:v>29</c:v>
                </c:pt>
                <c:pt idx="27">
                  <c:v>30</c:v>
                </c:pt>
                <c:pt idx="28">
                  <c:v>31</c:v>
                </c:pt>
                <c:pt idx="29">
                  <c:v>32</c:v>
                </c:pt>
              </c:numCache>
            </c:numRef>
          </c:cat>
          <c:val>
            <c:numRef>
              <c:f>topqual_dat!$U$39:$AX$39</c:f>
              <c:numCache>
                <c:formatCode>General</c:formatCode>
                <c:ptCount val="30"/>
                <c:pt idx="0">
                  <c:v>134.34374125657232</c:v>
                </c:pt>
                <c:pt idx="1">
                  <c:v>135.80765987019399</c:v>
                </c:pt>
                <c:pt idx="2">
                  <c:v>137.27157848381566</c:v>
                </c:pt>
                <c:pt idx="3">
                  <c:v>138.73549709743736</c:v>
                </c:pt>
                <c:pt idx="4">
                  <c:v>140.19941571105903</c:v>
                </c:pt>
                <c:pt idx="5">
                  <c:v>141.6633343246807</c:v>
                </c:pt>
                <c:pt idx="6">
                  <c:v>143.12725293830241</c:v>
                </c:pt>
                <c:pt idx="7">
                  <c:v>144.59117155192408</c:v>
                </c:pt>
                <c:pt idx="8">
                  <c:v>146.05509016554575</c:v>
                </c:pt>
                <c:pt idx="9">
                  <c:v>147.51900877916745</c:v>
                </c:pt>
                <c:pt idx="10">
                  <c:v>148.98292739278912</c:v>
                </c:pt>
                <c:pt idx="11">
                  <c:v>150.44684600641079</c:v>
                </c:pt>
                <c:pt idx="12">
                  <c:v>151.9107646200325</c:v>
                </c:pt>
                <c:pt idx="13">
                  <c:v>153.37468323365417</c:v>
                </c:pt>
                <c:pt idx="14">
                  <c:v>154.83860184727584</c:v>
                </c:pt>
                <c:pt idx="15">
                  <c:v>156.30252046089751</c:v>
                </c:pt>
                <c:pt idx="16">
                  <c:v>157.76643907451921</c:v>
                </c:pt>
                <c:pt idx="17">
                  <c:v>159.23035768814088</c:v>
                </c:pt>
                <c:pt idx="18">
                  <c:v>160.69427630176256</c:v>
                </c:pt>
                <c:pt idx="19">
                  <c:v>162.15819491538426</c:v>
                </c:pt>
                <c:pt idx="20">
                  <c:v>163.62211352900593</c:v>
                </c:pt>
                <c:pt idx="21">
                  <c:v>165.0860321426276</c:v>
                </c:pt>
                <c:pt idx="22">
                  <c:v>166.54995075624927</c:v>
                </c:pt>
                <c:pt idx="23">
                  <c:v>168.01386936987097</c:v>
                </c:pt>
                <c:pt idx="24">
                  <c:v>169.47778798349265</c:v>
                </c:pt>
                <c:pt idx="25">
                  <c:v>170.94170659711432</c:v>
                </c:pt>
                <c:pt idx="26">
                  <c:v>172.40562521073602</c:v>
                </c:pt>
                <c:pt idx="27">
                  <c:v>173.86954382435769</c:v>
                </c:pt>
                <c:pt idx="28">
                  <c:v>175.33346243797936</c:v>
                </c:pt>
                <c:pt idx="29">
                  <c:v>176.79738105160104</c:v>
                </c:pt>
              </c:numCache>
            </c:numRef>
          </c:val>
        </c:ser>
        <c:ser>
          <c:idx val="7"/>
          <c:order val="7"/>
          <c:tx>
            <c:strRef>
              <c:f>topqual_dat!$T$40</c:f>
              <c:strCache>
                <c:ptCount val="1"/>
                <c:pt idx="0">
                  <c:v>1.2</c:v>
                </c:pt>
              </c:strCache>
            </c:strRef>
          </c:tx>
          <c:cat>
            <c:numRef>
              <c:f>topqual_dat!$U$32:$AX$32</c:f>
              <c:numCache>
                <c:formatCode>General</c:formatCode>
                <c:ptCount val="30"/>
                <c:pt idx="0">
                  <c:v>3</c:v>
                </c:pt>
                <c:pt idx="1">
                  <c:v>4</c:v>
                </c:pt>
                <c:pt idx="2">
                  <c:v>5</c:v>
                </c:pt>
                <c:pt idx="3">
                  <c:v>6</c:v>
                </c:pt>
                <c:pt idx="4">
                  <c:v>7</c:v>
                </c:pt>
                <c:pt idx="5">
                  <c:v>8</c:v>
                </c:pt>
                <c:pt idx="6">
                  <c:v>9</c:v>
                </c:pt>
                <c:pt idx="7">
                  <c:v>10</c:v>
                </c:pt>
                <c:pt idx="8">
                  <c:v>11</c:v>
                </c:pt>
                <c:pt idx="9">
                  <c:v>12</c:v>
                </c:pt>
                <c:pt idx="10">
                  <c:v>13</c:v>
                </c:pt>
                <c:pt idx="11">
                  <c:v>14</c:v>
                </c:pt>
                <c:pt idx="12">
                  <c:v>15</c:v>
                </c:pt>
                <c:pt idx="13">
                  <c:v>16</c:v>
                </c:pt>
                <c:pt idx="14">
                  <c:v>17</c:v>
                </c:pt>
                <c:pt idx="15">
                  <c:v>18</c:v>
                </c:pt>
                <c:pt idx="16">
                  <c:v>19</c:v>
                </c:pt>
                <c:pt idx="17">
                  <c:v>20</c:v>
                </c:pt>
                <c:pt idx="18">
                  <c:v>21</c:v>
                </c:pt>
                <c:pt idx="19">
                  <c:v>22</c:v>
                </c:pt>
                <c:pt idx="20">
                  <c:v>23</c:v>
                </c:pt>
                <c:pt idx="21">
                  <c:v>24</c:v>
                </c:pt>
                <c:pt idx="22">
                  <c:v>25</c:v>
                </c:pt>
                <c:pt idx="23">
                  <c:v>26</c:v>
                </c:pt>
                <c:pt idx="24">
                  <c:v>27</c:v>
                </c:pt>
                <c:pt idx="25">
                  <c:v>28</c:v>
                </c:pt>
                <c:pt idx="26">
                  <c:v>29</c:v>
                </c:pt>
                <c:pt idx="27">
                  <c:v>30</c:v>
                </c:pt>
                <c:pt idx="28">
                  <c:v>31</c:v>
                </c:pt>
                <c:pt idx="29">
                  <c:v>32</c:v>
                </c:pt>
              </c:numCache>
            </c:numRef>
          </c:cat>
          <c:val>
            <c:numRef>
              <c:f>topqual_dat!$U$40:$AX$40</c:f>
              <c:numCache>
                <c:formatCode>General</c:formatCode>
                <c:ptCount val="30"/>
                <c:pt idx="0">
                  <c:v>141.18040786953085</c:v>
                </c:pt>
                <c:pt idx="1">
                  <c:v>142.64432648315253</c:v>
                </c:pt>
                <c:pt idx="2">
                  <c:v>144.1082450967742</c:v>
                </c:pt>
                <c:pt idx="3">
                  <c:v>145.5721637103959</c:v>
                </c:pt>
                <c:pt idx="4">
                  <c:v>147.03608232401757</c:v>
                </c:pt>
                <c:pt idx="5">
                  <c:v>148.50000093763924</c:v>
                </c:pt>
                <c:pt idx="6">
                  <c:v>149.96391955126094</c:v>
                </c:pt>
                <c:pt idx="7">
                  <c:v>151.42783816488262</c:v>
                </c:pt>
                <c:pt idx="8">
                  <c:v>152.89175677850429</c:v>
                </c:pt>
                <c:pt idx="9">
                  <c:v>154.35567539212599</c:v>
                </c:pt>
                <c:pt idx="10">
                  <c:v>155.81959400574766</c:v>
                </c:pt>
                <c:pt idx="11">
                  <c:v>157.28351261936933</c:v>
                </c:pt>
                <c:pt idx="12">
                  <c:v>158.74743123299103</c:v>
                </c:pt>
                <c:pt idx="13">
                  <c:v>160.21134984661271</c:v>
                </c:pt>
                <c:pt idx="14">
                  <c:v>161.67526846023438</c:v>
                </c:pt>
                <c:pt idx="15">
                  <c:v>163.13918707385605</c:v>
                </c:pt>
                <c:pt idx="16">
                  <c:v>164.60310568747775</c:v>
                </c:pt>
                <c:pt idx="17">
                  <c:v>166.06702430109942</c:v>
                </c:pt>
                <c:pt idx="18">
                  <c:v>167.53094291472109</c:v>
                </c:pt>
                <c:pt idx="19">
                  <c:v>168.9948615283428</c:v>
                </c:pt>
                <c:pt idx="20">
                  <c:v>170.45878014196447</c:v>
                </c:pt>
                <c:pt idx="21">
                  <c:v>171.92269875558614</c:v>
                </c:pt>
                <c:pt idx="22">
                  <c:v>173.38661736920781</c:v>
                </c:pt>
                <c:pt idx="23">
                  <c:v>174.85053598282951</c:v>
                </c:pt>
                <c:pt idx="24">
                  <c:v>176.31445459645118</c:v>
                </c:pt>
                <c:pt idx="25">
                  <c:v>177.77837321007286</c:v>
                </c:pt>
                <c:pt idx="26">
                  <c:v>179.24229182369456</c:v>
                </c:pt>
                <c:pt idx="27">
                  <c:v>180.70621043731623</c:v>
                </c:pt>
                <c:pt idx="28">
                  <c:v>182.1701290509379</c:v>
                </c:pt>
                <c:pt idx="29">
                  <c:v>183.63404766455957</c:v>
                </c:pt>
              </c:numCache>
            </c:numRef>
          </c:val>
        </c:ser>
        <c:ser>
          <c:idx val="8"/>
          <c:order val="8"/>
          <c:tx>
            <c:strRef>
              <c:f>topqual_dat!$T$41</c:f>
              <c:strCache>
                <c:ptCount val="1"/>
                <c:pt idx="0">
                  <c:v>1.3</c:v>
                </c:pt>
              </c:strCache>
            </c:strRef>
          </c:tx>
          <c:cat>
            <c:numRef>
              <c:f>topqual_dat!$U$32:$AX$32</c:f>
              <c:numCache>
                <c:formatCode>General</c:formatCode>
                <c:ptCount val="30"/>
                <c:pt idx="0">
                  <c:v>3</c:v>
                </c:pt>
                <c:pt idx="1">
                  <c:v>4</c:v>
                </c:pt>
                <c:pt idx="2">
                  <c:v>5</c:v>
                </c:pt>
                <c:pt idx="3">
                  <c:v>6</c:v>
                </c:pt>
                <c:pt idx="4">
                  <c:v>7</c:v>
                </c:pt>
                <c:pt idx="5">
                  <c:v>8</c:v>
                </c:pt>
                <c:pt idx="6">
                  <c:v>9</c:v>
                </c:pt>
                <c:pt idx="7">
                  <c:v>10</c:v>
                </c:pt>
                <c:pt idx="8">
                  <c:v>11</c:v>
                </c:pt>
                <c:pt idx="9">
                  <c:v>12</c:v>
                </c:pt>
                <c:pt idx="10">
                  <c:v>13</c:v>
                </c:pt>
                <c:pt idx="11">
                  <c:v>14</c:v>
                </c:pt>
                <c:pt idx="12">
                  <c:v>15</c:v>
                </c:pt>
                <c:pt idx="13">
                  <c:v>16</c:v>
                </c:pt>
                <c:pt idx="14">
                  <c:v>17</c:v>
                </c:pt>
                <c:pt idx="15">
                  <c:v>18</c:v>
                </c:pt>
                <c:pt idx="16">
                  <c:v>19</c:v>
                </c:pt>
                <c:pt idx="17">
                  <c:v>20</c:v>
                </c:pt>
                <c:pt idx="18">
                  <c:v>21</c:v>
                </c:pt>
                <c:pt idx="19">
                  <c:v>22</c:v>
                </c:pt>
                <c:pt idx="20">
                  <c:v>23</c:v>
                </c:pt>
                <c:pt idx="21">
                  <c:v>24</c:v>
                </c:pt>
                <c:pt idx="22">
                  <c:v>25</c:v>
                </c:pt>
                <c:pt idx="23">
                  <c:v>26</c:v>
                </c:pt>
                <c:pt idx="24">
                  <c:v>27</c:v>
                </c:pt>
                <c:pt idx="25">
                  <c:v>28</c:v>
                </c:pt>
                <c:pt idx="26">
                  <c:v>29</c:v>
                </c:pt>
                <c:pt idx="27">
                  <c:v>30</c:v>
                </c:pt>
                <c:pt idx="28">
                  <c:v>31</c:v>
                </c:pt>
                <c:pt idx="29">
                  <c:v>32</c:v>
                </c:pt>
              </c:numCache>
            </c:numRef>
          </c:cat>
          <c:val>
            <c:numRef>
              <c:f>topqual_dat!$U$41:$AX$41</c:f>
              <c:numCache>
                <c:formatCode>General</c:formatCode>
                <c:ptCount val="30"/>
                <c:pt idx="0">
                  <c:v>147.36663860612305</c:v>
                </c:pt>
                <c:pt idx="1">
                  <c:v>148.83055721974472</c:v>
                </c:pt>
                <c:pt idx="2">
                  <c:v>150.29447583336639</c:v>
                </c:pt>
                <c:pt idx="3">
                  <c:v>151.75839444698809</c:v>
                </c:pt>
                <c:pt idx="4">
                  <c:v>153.22231306060976</c:v>
                </c:pt>
                <c:pt idx="5">
                  <c:v>154.68623167423144</c:v>
                </c:pt>
                <c:pt idx="6">
                  <c:v>156.15015028785314</c:v>
                </c:pt>
                <c:pt idx="7">
                  <c:v>157.61406890147481</c:v>
                </c:pt>
                <c:pt idx="8">
                  <c:v>159.07798751509648</c:v>
                </c:pt>
                <c:pt idx="9">
                  <c:v>160.54190612871818</c:v>
                </c:pt>
                <c:pt idx="10">
                  <c:v>162.00582474233985</c:v>
                </c:pt>
                <c:pt idx="11">
                  <c:v>163.46974335596153</c:v>
                </c:pt>
                <c:pt idx="12">
                  <c:v>164.93366196958323</c:v>
                </c:pt>
                <c:pt idx="13">
                  <c:v>166.3975805832049</c:v>
                </c:pt>
                <c:pt idx="14">
                  <c:v>167.86149919682657</c:v>
                </c:pt>
                <c:pt idx="15">
                  <c:v>169.32541781044824</c:v>
                </c:pt>
                <c:pt idx="16">
                  <c:v>170.78933642406994</c:v>
                </c:pt>
                <c:pt idx="17">
                  <c:v>172.25325503769162</c:v>
                </c:pt>
                <c:pt idx="18">
                  <c:v>173.71717365131329</c:v>
                </c:pt>
                <c:pt idx="19">
                  <c:v>175.18109226493499</c:v>
                </c:pt>
                <c:pt idx="20">
                  <c:v>176.64501087855666</c:v>
                </c:pt>
                <c:pt idx="21">
                  <c:v>178.10892949217833</c:v>
                </c:pt>
                <c:pt idx="22">
                  <c:v>179.57284810580001</c:v>
                </c:pt>
                <c:pt idx="23">
                  <c:v>181.03676671942171</c:v>
                </c:pt>
                <c:pt idx="24">
                  <c:v>182.50068533304338</c:v>
                </c:pt>
                <c:pt idx="25">
                  <c:v>183.96460394666505</c:v>
                </c:pt>
                <c:pt idx="26">
                  <c:v>185.42852256028675</c:v>
                </c:pt>
                <c:pt idx="27">
                  <c:v>186.89244117390842</c:v>
                </c:pt>
                <c:pt idx="28">
                  <c:v>188.3563597875301</c:v>
                </c:pt>
                <c:pt idx="29">
                  <c:v>189.82027840115177</c:v>
                </c:pt>
              </c:numCache>
            </c:numRef>
          </c:val>
        </c:ser>
        <c:ser>
          <c:idx val="9"/>
          <c:order val="9"/>
          <c:tx>
            <c:strRef>
              <c:f>topqual_dat!$T$42</c:f>
              <c:strCache>
                <c:ptCount val="1"/>
                <c:pt idx="0">
                  <c:v>1.4</c:v>
                </c:pt>
              </c:strCache>
            </c:strRef>
          </c:tx>
          <c:cat>
            <c:numRef>
              <c:f>topqual_dat!$U$32:$AX$32</c:f>
              <c:numCache>
                <c:formatCode>General</c:formatCode>
                <c:ptCount val="30"/>
                <c:pt idx="0">
                  <c:v>3</c:v>
                </c:pt>
                <c:pt idx="1">
                  <c:v>4</c:v>
                </c:pt>
                <c:pt idx="2">
                  <c:v>5</c:v>
                </c:pt>
                <c:pt idx="3">
                  <c:v>6</c:v>
                </c:pt>
                <c:pt idx="4">
                  <c:v>7</c:v>
                </c:pt>
                <c:pt idx="5">
                  <c:v>8</c:v>
                </c:pt>
                <c:pt idx="6">
                  <c:v>9</c:v>
                </c:pt>
                <c:pt idx="7">
                  <c:v>10</c:v>
                </c:pt>
                <c:pt idx="8">
                  <c:v>11</c:v>
                </c:pt>
                <c:pt idx="9">
                  <c:v>12</c:v>
                </c:pt>
                <c:pt idx="10">
                  <c:v>13</c:v>
                </c:pt>
                <c:pt idx="11">
                  <c:v>14</c:v>
                </c:pt>
                <c:pt idx="12">
                  <c:v>15</c:v>
                </c:pt>
                <c:pt idx="13">
                  <c:v>16</c:v>
                </c:pt>
                <c:pt idx="14">
                  <c:v>17</c:v>
                </c:pt>
                <c:pt idx="15">
                  <c:v>18</c:v>
                </c:pt>
                <c:pt idx="16">
                  <c:v>19</c:v>
                </c:pt>
                <c:pt idx="17">
                  <c:v>20</c:v>
                </c:pt>
                <c:pt idx="18">
                  <c:v>21</c:v>
                </c:pt>
                <c:pt idx="19">
                  <c:v>22</c:v>
                </c:pt>
                <c:pt idx="20">
                  <c:v>23</c:v>
                </c:pt>
                <c:pt idx="21">
                  <c:v>24</c:v>
                </c:pt>
                <c:pt idx="22">
                  <c:v>25</c:v>
                </c:pt>
                <c:pt idx="23">
                  <c:v>26</c:v>
                </c:pt>
                <c:pt idx="24">
                  <c:v>27</c:v>
                </c:pt>
                <c:pt idx="25">
                  <c:v>28</c:v>
                </c:pt>
                <c:pt idx="26">
                  <c:v>29</c:v>
                </c:pt>
                <c:pt idx="27">
                  <c:v>30</c:v>
                </c:pt>
                <c:pt idx="28">
                  <c:v>31</c:v>
                </c:pt>
                <c:pt idx="29">
                  <c:v>32</c:v>
                </c:pt>
              </c:numCache>
            </c:numRef>
          </c:cat>
          <c:val>
            <c:numRef>
              <c:f>topqual_dat!$U$42:$AX$42</c:f>
              <c:numCache>
                <c:formatCode>General</c:formatCode>
                <c:ptCount val="30"/>
                <c:pt idx="0">
                  <c:v>152.90243346634892</c:v>
                </c:pt>
                <c:pt idx="1">
                  <c:v>154.3663520799706</c:v>
                </c:pt>
                <c:pt idx="2">
                  <c:v>155.83027069359227</c:v>
                </c:pt>
                <c:pt idx="3">
                  <c:v>157.29418930721397</c:v>
                </c:pt>
                <c:pt idx="4">
                  <c:v>158.75810792083564</c:v>
                </c:pt>
                <c:pt idx="5">
                  <c:v>160.22202653445731</c:v>
                </c:pt>
                <c:pt idx="6">
                  <c:v>161.68594514807901</c:v>
                </c:pt>
                <c:pt idx="7">
                  <c:v>163.14986376170069</c:v>
                </c:pt>
                <c:pt idx="8">
                  <c:v>164.61378237532236</c:v>
                </c:pt>
                <c:pt idx="9">
                  <c:v>166.07770098894406</c:v>
                </c:pt>
                <c:pt idx="10">
                  <c:v>167.54161960256573</c:v>
                </c:pt>
                <c:pt idx="11">
                  <c:v>169.0055382161874</c:v>
                </c:pt>
                <c:pt idx="12">
                  <c:v>170.4694568298091</c:v>
                </c:pt>
                <c:pt idx="13">
                  <c:v>171.93337544343078</c:v>
                </c:pt>
                <c:pt idx="14">
                  <c:v>173.39729405705245</c:v>
                </c:pt>
                <c:pt idx="15">
                  <c:v>174.86121267067412</c:v>
                </c:pt>
                <c:pt idx="16">
                  <c:v>176.32513128429582</c:v>
                </c:pt>
                <c:pt idx="17">
                  <c:v>177.78904989791749</c:v>
                </c:pt>
                <c:pt idx="18">
                  <c:v>179.25296851153917</c:v>
                </c:pt>
                <c:pt idx="19">
                  <c:v>180.71688712516087</c:v>
                </c:pt>
                <c:pt idx="20">
                  <c:v>182.18080573878254</c:v>
                </c:pt>
                <c:pt idx="21">
                  <c:v>183.64472435240421</c:v>
                </c:pt>
                <c:pt idx="22">
                  <c:v>185.10864296602588</c:v>
                </c:pt>
                <c:pt idx="23">
                  <c:v>186.57256157964758</c:v>
                </c:pt>
                <c:pt idx="24">
                  <c:v>188.03648019326926</c:v>
                </c:pt>
                <c:pt idx="25">
                  <c:v>189.50039880689093</c:v>
                </c:pt>
                <c:pt idx="26">
                  <c:v>190.96431742051263</c:v>
                </c:pt>
                <c:pt idx="27">
                  <c:v>192.4282360341343</c:v>
                </c:pt>
                <c:pt idx="28">
                  <c:v>193.89215464775597</c:v>
                </c:pt>
                <c:pt idx="29">
                  <c:v>195.35607326137765</c:v>
                </c:pt>
              </c:numCache>
            </c:numRef>
          </c:val>
        </c:ser>
        <c:ser>
          <c:idx val="10"/>
          <c:order val="10"/>
          <c:tx>
            <c:strRef>
              <c:f>topqual_dat!$T$43</c:f>
              <c:strCache>
                <c:ptCount val="1"/>
                <c:pt idx="0">
                  <c:v>1.5</c:v>
                </c:pt>
              </c:strCache>
            </c:strRef>
          </c:tx>
          <c:cat>
            <c:numRef>
              <c:f>topqual_dat!$U$32:$AX$32</c:f>
              <c:numCache>
                <c:formatCode>General</c:formatCode>
                <c:ptCount val="30"/>
                <c:pt idx="0">
                  <c:v>3</c:v>
                </c:pt>
                <c:pt idx="1">
                  <c:v>4</c:v>
                </c:pt>
                <c:pt idx="2">
                  <c:v>5</c:v>
                </c:pt>
                <c:pt idx="3">
                  <c:v>6</c:v>
                </c:pt>
                <c:pt idx="4">
                  <c:v>7</c:v>
                </c:pt>
                <c:pt idx="5">
                  <c:v>8</c:v>
                </c:pt>
                <c:pt idx="6">
                  <c:v>9</c:v>
                </c:pt>
                <c:pt idx="7">
                  <c:v>10</c:v>
                </c:pt>
                <c:pt idx="8">
                  <c:v>11</c:v>
                </c:pt>
                <c:pt idx="9">
                  <c:v>12</c:v>
                </c:pt>
                <c:pt idx="10">
                  <c:v>13</c:v>
                </c:pt>
                <c:pt idx="11">
                  <c:v>14</c:v>
                </c:pt>
                <c:pt idx="12">
                  <c:v>15</c:v>
                </c:pt>
                <c:pt idx="13">
                  <c:v>16</c:v>
                </c:pt>
                <c:pt idx="14">
                  <c:v>17</c:v>
                </c:pt>
                <c:pt idx="15">
                  <c:v>18</c:v>
                </c:pt>
                <c:pt idx="16">
                  <c:v>19</c:v>
                </c:pt>
                <c:pt idx="17">
                  <c:v>20</c:v>
                </c:pt>
                <c:pt idx="18">
                  <c:v>21</c:v>
                </c:pt>
                <c:pt idx="19">
                  <c:v>22</c:v>
                </c:pt>
                <c:pt idx="20">
                  <c:v>23</c:v>
                </c:pt>
                <c:pt idx="21">
                  <c:v>24</c:v>
                </c:pt>
                <c:pt idx="22">
                  <c:v>25</c:v>
                </c:pt>
                <c:pt idx="23">
                  <c:v>26</c:v>
                </c:pt>
                <c:pt idx="24">
                  <c:v>27</c:v>
                </c:pt>
                <c:pt idx="25">
                  <c:v>28</c:v>
                </c:pt>
                <c:pt idx="26">
                  <c:v>29</c:v>
                </c:pt>
                <c:pt idx="27">
                  <c:v>30</c:v>
                </c:pt>
                <c:pt idx="28">
                  <c:v>31</c:v>
                </c:pt>
                <c:pt idx="29">
                  <c:v>32</c:v>
                </c:pt>
              </c:numCache>
            </c:numRef>
          </c:cat>
          <c:val>
            <c:numRef>
              <c:f>topqual_dat!$U$43:$AX$43</c:f>
              <c:numCache>
                <c:formatCode>General</c:formatCode>
                <c:ptCount val="30"/>
                <c:pt idx="0">
                  <c:v>157.78779245020843</c:v>
                </c:pt>
                <c:pt idx="1">
                  <c:v>159.2517110638301</c:v>
                </c:pt>
                <c:pt idx="2">
                  <c:v>160.71562967745177</c:v>
                </c:pt>
                <c:pt idx="3">
                  <c:v>162.17954829107347</c:v>
                </c:pt>
                <c:pt idx="4">
                  <c:v>163.64346690469515</c:v>
                </c:pt>
                <c:pt idx="5">
                  <c:v>165.10738551831682</c:v>
                </c:pt>
                <c:pt idx="6">
                  <c:v>166.57130413193852</c:v>
                </c:pt>
                <c:pt idx="7">
                  <c:v>168.03522274556019</c:v>
                </c:pt>
                <c:pt idx="8">
                  <c:v>169.49914135918186</c:v>
                </c:pt>
                <c:pt idx="9">
                  <c:v>170.96305997280356</c:v>
                </c:pt>
                <c:pt idx="10">
                  <c:v>172.42697858642524</c:v>
                </c:pt>
                <c:pt idx="11">
                  <c:v>173.89089720004691</c:v>
                </c:pt>
                <c:pt idx="12">
                  <c:v>175.35481581366861</c:v>
                </c:pt>
                <c:pt idx="13">
                  <c:v>176.81873442729028</c:v>
                </c:pt>
                <c:pt idx="14">
                  <c:v>178.28265304091195</c:v>
                </c:pt>
                <c:pt idx="15">
                  <c:v>179.74657165453362</c:v>
                </c:pt>
                <c:pt idx="16">
                  <c:v>181.21049026815533</c:v>
                </c:pt>
                <c:pt idx="17">
                  <c:v>182.674408881777</c:v>
                </c:pt>
                <c:pt idx="18">
                  <c:v>184.13832749539867</c:v>
                </c:pt>
                <c:pt idx="19">
                  <c:v>185.60224610902037</c:v>
                </c:pt>
                <c:pt idx="20">
                  <c:v>187.06616472264204</c:v>
                </c:pt>
                <c:pt idx="21">
                  <c:v>188.53008333626371</c:v>
                </c:pt>
                <c:pt idx="22">
                  <c:v>189.99400194988539</c:v>
                </c:pt>
                <c:pt idx="23">
                  <c:v>191.45792056350709</c:v>
                </c:pt>
                <c:pt idx="24">
                  <c:v>192.92183917712876</c:v>
                </c:pt>
                <c:pt idx="25">
                  <c:v>194.38575779075043</c:v>
                </c:pt>
                <c:pt idx="26">
                  <c:v>195.84967640437213</c:v>
                </c:pt>
                <c:pt idx="27">
                  <c:v>197.3135950179938</c:v>
                </c:pt>
                <c:pt idx="28">
                  <c:v>198.77751363161548</c:v>
                </c:pt>
                <c:pt idx="29">
                  <c:v>200.24143224523715</c:v>
                </c:pt>
              </c:numCache>
            </c:numRef>
          </c:val>
        </c:ser>
        <c:ser>
          <c:idx val="11"/>
          <c:order val="11"/>
          <c:tx>
            <c:strRef>
              <c:f>topqual_dat!$T$44</c:f>
              <c:strCache>
                <c:ptCount val="1"/>
                <c:pt idx="0">
                  <c:v>1.6</c:v>
                </c:pt>
              </c:strCache>
            </c:strRef>
          </c:tx>
          <c:cat>
            <c:numRef>
              <c:f>topqual_dat!$U$32:$AX$32</c:f>
              <c:numCache>
                <c:formatCode>General</c:formatCode>
                <c:ptCount val="30"/>
                <c:pt idx="0">
                  <c:v>3</c:v>
                </c:pt>
                <c:pt idx="1">
                  <c:v>4</c:v>
                </c:pt>
                <c:pt idx="2">
                  <c:v>5</c:v>
                </c:pt>
                <c:pt idx="3">
                  <c:v>6</c:v>
                </c:pt>
                <c:pt idx="4">
                  <c:v>7</c:v>
                </c:pt>
                <c:pt idx="5">
                  <c:v>8</c:v>
                </c:pt>
                <c:pt idx="6">
                  <c:v>9</c:v>
                </c:pt>
                <c:pt idx="7">
                  <c:v>10</c:v>
                </c:pt>
                <c:pt idx="8">
                  <c:v>11</c:v>
                </c:pt>
                <c:pt idx="9">
                  <c:v>12</c:v>
                </c:pt>
                <c:pt idx="10">
                  <c:v>13</c:v>
                </c:pt>
                <c:pt idx="11">
                  <c:v>14</c:v>
                </c:pt>
                <c:pt idx="12">
                  <c:v>15</c:v>
                </c:pt>
                <c:pt idx="13">
                  <c:v>16</c:v>
                </c:pt>
                <c:pt idx="14">
                  <c:v>17</c:v>
                </c:pt>
                <c:pt idx="15">
                  <c:v>18</c:v>
                </c:pt>
                <c:pt idx="16">
                  <c:v>19</c:v>
                </c:pt>
                <c:pt idx="17">
                  <c:v>20</c:v>
                </c:pt>
                <c:pt idx="18">
                  <c:v>21</c:v>
                </c:pt>
                <c:pt idx="19">
                  <c:v>22</c:v>
                </c:pt>
                <c:pt idx="20">
                  <c:v>23</c:v>
                </c:pt>
                <c:pt idx="21">
                  <c:v>24</c:v>
                </c:pt>
                <c:pt idx="22">
                  <c:v>25</c:v>
                </c:pt>
                <c:pt idx="23">
                  <c:v>26</c:v>
                </c:pt>
                <c:pt idx="24">
                  <c:v>27</c:v>
                </c:pt>
                <c:pt idx="25">
                  <c:v>28</c:v>
                </c:pt>
                <c:pt idx="26">
                  <c:v>29</c:v>
                </c:pt>
                <c:pt idx="27">
                  <c:v>30</c:v>
                </c:pt>
                <c:pt idx="28">
                  <c:v>31</c:v>
                </c:pt>
                <c:pt idx="29">
                  <c:v>32</c:v>
                </c:pt>
              </c:numCache>
            </c:numRef>
          </c:cat>
          <c:val>
            <c:numRef>
              <c:f>topqual_dat!$U$44:$AX$44</c:f>
              <c:numCache>
                <c:formatCode>General</c:formatCode>
                <c:ptCount val="30"/>
                <c:pt idx="0">
                  <c:v>162.02271555770159</c:v>
                </c:pt>
                <c:pt idx="1">
                  <c:v>163.48663417132326</c:v>
                </c:pt>
                <c:pt idx="2">
                  <c:v>164.95055278494493</c:v>
                </c:pt>
                <c:pt idx="3">
                  <c:v>166.41447139856663</c:v>
                </c:pt>
                <c:pt idx="4">
                  <c:v>167.87839001218831</c:v>
                </c:pt>
                <c:pt idx="5">
                  <c:v>169.34230862580998</c:v>
                </c:pt>
                <c:pt idx="6">
                  <c:v>170.80622723943168</c:v>
                </c:pt>
                <c:pt idx="7">
                  <c:v>172.27014585305335</c:v>
                </c:pt>
                <c:pt idx="8">
                  <c:v>173.73406446667502</c:v>
                </c:pt>
                <c:pt idx="9">
                  <c:v>175.19798308029672</c:v>
                </c:pt>
                <c:pt idx="10">
                  <c:v>176.6619016939184</c:v>
                </c:pt>
                <c:pt idx="11">
                  <c:v>178.12582030754007</c:v>
                </c:pt>
                <c:pt idx="12">
                  <c:v>179.58973892116177</c:v>
                </c:pt>
                <c:pt idx="13">
                  <c:v>181.05365753478344</c:v>
                </c:pt>
                <c:pt idx="14">
                  <c:v>182.51757614840511</c:v>
                </c:pt>
                <c:pt idx="15">
                  <c:v>183.98149476202678</c:v>
                </c:pt>
                <c:pt idx="16">
                  <c:v>185.44541337564849</c:v>
                </c:pt>
                <c:pt idx="17">
                  <c:v>186.90933198927016</c:v>
                </c:pt>
                <c:pt idx="18">
                  <c:v>188.37325060289183</c:v>
                </c:pt>
                <c:pt idx="19">
                  <c:v>189.83716921651353</c:v>
                </c:pt>
                <c:pt idx="20">
                  <c:v>191.3010878301352</c:v>
                </c:pt>
                <c:pt idx="21">
                  <c:v>192.76500644375687</c:v>
                </c:pt>
                <c:pt idx="22">
                  <c:v>194.22892505737855</c:v>
                </c:pt>
                <c:pt idx="23">
                  <c:v>195.69284367100025</c:v>
                </c:pt>
                <c:pt idx="24">
                  <c:v>197.15676228462192</c:v>
                </c:pt>
                <c:pt idx="25">
                  <c:v>198.62068089824359</c:v>
                </c:pt>
                <c:pt idx="26">
                  <c:v>200.08459951186529</c:v>
                </c:pt>
                <c:pt idx="27">
                  <c:v>201.54851812548696</c:v>
                </c:pt>
                <c:pt idx="28">
                  <c:v>203.01243673910864</c:v>
                </c:pt>
                <c:pt idx="29">
                  <c:v>204.47635535273031</c:v>
                </c:pt>
              </c:numCache>
            </c:numRef>
          </c:val>
        </c:ser>
        <c:ser>
          <c:idx val="12"/>
          <c:order val="12"/>
          <c:tx>
            <c:strRef>
              <c:f>topqual_dat!$T$45</c:f>
              <c:strCache>
                <c:ptCount val="1"/>
                <c:pt idx="0">
                  <c:v>1.7</c:v>
                </c:pt>
              </c:strCache>
            </c:strRef>
          </c:tx>
          <c:cat>
            <c:numRef>
              <c:f>topqual_dat!$U$32:$AX$32</c:f>
              <c:numCache>
                <c:formatCode>General</c:formatCode>
                <c:ptCount val="30"/>
                <c:pt idx="0">
                  <c:v>3</c:v>
                </c:pt>
                <c:pt idx="1">
                  <c:v>4</c:v>
                </c:pt>
                <c:pt idx="2">
                  <c:v>5</c:v>
                </c:pt>
                <c:pt idx="3">
                  <c:v>6</c:v>
                </c:pt>
                <c:pt idx="4">
                  <c:v>7</c:v>
                </c:pt>
                <c:pt idx="5">
                  <c:v>8</c:v>
                </c:pt>
                <c:pt idx="6">
                  <c:v>9</c:v>
                </c:pt>
                <c:pt idx="7">
                  <c:v>10</c:v>
                </c:pt>
                <c:pt idx="8">
                  <c:v>11</c:v>
                </c:pt>
                <c:pt idx="9">
                  <c:v>12</c:v>
                </c:pt>
                <c:pt idx="10">
                  <c:v>13</c:v>
                </c:pt>
                <c:pt idx="11">
                  <c:v>14</c:v>
                </c:pt>
                <c:pt idx="12">
                  <c:v>15</c:v>
                </c:pt>
                <c:pt idx="13">
                  <c:v>16</c:v>
                </c:pt>
                <c:pt idx="14">
                  <c:v>17</c:v>
                </c:pt>
                <c:pt idx="15">
                  <c:v>18</c:v>
                </c:pt>
                <c:pt idx="16">
                  <c:v>19</c:v>
                </c:pt>
                <c:pt idx="17">
                  <c:v>20</c:v>
                </c:pt>
                <c:pt idx="18">
                  <c:v>21</c:v>
                </c:pt>
                <c:pt idx="19">
                  <c:v>22</c:v>
                </c:pt>
                <c:pt idx="20">
                  <c:v>23</c:v>
                </c:pt>
                <c:pt idx="21">
                  <c:v>24</c:v>
                </c:pt>
                <c:pt idx="22">
                  <c:v>25</c:v>
                </c:pt>
                <c:pt idx="23">
                  <c:v>26</c:v>
                </c:pt>
                <c:pt idx="24">
                  <c:v>27</c:v>
                </c:pt>
                <c:pt idx="25">
                  <c:v>28</c:v>
                </c:pt>
                <c:pt idx="26">
                  <c:v>29</c:v>
                </c:pt>
                <c:pt idx="27">
                  <c:v>30</c:v>
                </c:pt>
                <c:pt idx="28">
                  <c:v>31</c:v>
                </c:pt>
                <c:pt idx="29">
                  <c:v>32</c:v>
                </c:pt>
              </c:numCache>
            </c:numRef>
          </c:cat>
          <c:val>
            <c:numRef>
              <c:f>topqual_dat!$U$45:$AX$45</c:f>
              <c:numCache>
                <c:formatCode>General</c:formatCode>
                <c:ptCount val="30"/>
                <c:pt idx="0">
                  <c:v>165.60720278882843</c:v>
                </c:pt>
                <c:pt idx="1">
                  <c:v>167.0711214024501</c:v>
                </c:pt>
                <c:pt idx="2">
                  <c:v>168.53504001607178</c:v>
                </c:pt>
                <c:pt idx="3">
                  <c:v>169.99895862969348</c:v>
                </c:pt>
                <c:pt idx="4">
                  <c:v>171.46287724331515</c:v>
                </c:pt>
                <c:pt idx="5">
                  <c:v>172.92679585693682</c:v>
                </c:pt>
                <c:pt idx="6">
                  <c:v>174.39071447055852</c:v>
                </c:pt>
                <c:pt idx="7">
                  <c:v>175.85463308418019</c:v>
                </c:pt>
                <c:pt idx="8">
                  <c:v>177.31855169780187</c:v>
                </c:pt>
                <c:pt idx="9">
                  <c:v>178.78247031142357</c:v>
                </c:pt>
                <c:pt idx="10">
                  <c:v>180.24638892504524</c:v>
                </c:pt>
                <c:pt idx="11">
                  <c:v>181.71030753866691</c:v>
                </c:pt>
                <c:pt idx="12">
                  <c:v>183.17422615228861</c:v>
                </c:pt>
                <c:pt idx="13">
                  <c:v>184.63814476591028</c:v>
                </c:pt>
                <c:pt idx="14">
                  <c:v>186.10206337953196</c:v>
                </c:pt>
                <c:pt idx="15">
                  <c:v>187.56598199315363</c:v>
                </c:pt>
                <c:pt idx="16">
                  <c:v>189.02990060677533</c:v>
                </c:pt>
                <c:pt idx="17">
                  <c:v>190.493819220397</c:v>
                </c:pt>
                <c:pt idx="18">
                  <c:v>191.95773783401867</c:v>
                </c:pt>
                <c:pt idx="19">
                  <c:v>193.42165644764037</c:v>
                </c:pt>
                <c:pt idx="20">
                  <c:v>194.88557506126205</c:v>
                </c:pt>
                <c:pt idx="21">
                  <c:v>196.34949367488372</c:v>
                </c:pt>
                <c:pt idx="22">
                  <c:v>197.81341228850539</c:v>
                </c:pt>
                <c:pt idx="23">
                  <c:v>199.27733090212709</c:v>
                </c:pt>
                <c:pt idx="24">
                  <c:v>200.74124951574876</c:v>
                </c:pt>
                <c:pt idx="25">
                  <c:v>202.20516812937043</c:v>
                </c:pt>
                <c:pt idx="26">
                  <c:v>203.66908674299214</c:v>
                </c:pt>
                <c:pt idx="27">
                  <c:v>205.13300535661381</c:v>
                </c:pt>
                <c:pt idx="28">
                  <c:v>206.59692397023548</c:v>
                </c:pt>
                <c:pt idx="29">
                  <c:v>208.06084258385715</c:v>
                </c:pt>
              </c:numCache>
            </c:numRef>
          </c:val>
        </c:ser>
        <c:ser>
          <c:idx val="13"/>
          <c:order val="13"/>
          <c:tx>
            <c:strRef>
              <c:f>topqual_dat!$T$46</c:f>
              <c:strCache>
                <c:ptCount val="1"/>
                <c:pt idx="0">
                  <c:v>1.8</c:v>
                </c:pt>
              </c:strCache>
            </c:strRef>
          </c:tx>
          <c:cat>
            <c:numRef>
              <c:f>topqual_dat!$U$32:$AX$32</c:f>
              <c:numCache>
                <c:formatCode>General</c:formatCode>
                <c:ptCount val="30"/>
                <c:pt idx="0">
                  <c:v>3</c:v>
                </c:pt>
                <c:pt idx="1">
                  <c:v>4</c:v>
                </c:pt>
                <c:pt idx="2">
                  <c:v>5</c:v>
                </c:pt>
                <c:pt idx="3">
                  <c:v>6</c:v>
                </c:pt>
                <c:pt idx="4">
                  <c:v>7</c:v>
                </c:pt>
                <c:pt idx="5">
                  <c:v>8</c:v>
                </c:pt>
                <c:pt idx="6">
                  <c:v>9</c:v>
                </c:pt>
                <c:pt idx="7">
                  <c:v>10</c:v>
                </c:pt>
                <c:pt idx="8">
                  <c:v>11</c:v>
                </c:pt>
                <c:pt idx="9">
                  <c:v>12</c:v>
                </c:pt>
                <c:pt idx="10">
                  <c:v>13</c:v>
                </c:pt>
                <c:pt idx="11">
                  <c:v>14</c:v>
                </c:pt>
                <c:pt idx="12">
                  <c:v>15</c:v>
                </c:pt>
                <c:pt idx="13">
                  <c:v>16</c:v>
                </c:pt>
                <c:pt idx="14">
                  <c:v>17</c:v>
                </c:pt>
                <c:pt idx="15">
                  <c:v>18</c:v>
                </c:pt>
                <c:pt idx="16">
                  <c:v>19</c:v>
                </c:pt>
                <c:pt idx="17">
                  <c:v>20</c:v>
                </c:pt>
                <c:pt idx="18">
                  <c:v>21</c:v>
                </c:pt>
                <c:pt idx="19">
                  <c:v>22</c:v>
                </c:pt>
                <c:pt idx="20">
                  <c:v>23</c:v>
                </c:pt>
                <c:pt idx="21">
                  <c:v>24</c:v>
                </c:pt>
                <c:pt idx="22">
                  <c:v>25</c:v>
                </c:pt>
                <c:pt idx="23">
                  <c:v>26</c:v>
                </c:pt>
                <c:pt idx="24">
                  <c:v>27</c:v>
                </c:pt>
                <c:pt idx="25">
                  <c:v>28</c:v>
                </c:pt>
                <c:pt idx="26">
                  <c:v>29</c:v>
                </c:pt>
                <c:pt idx="27">
                  <c:v>30</c:v>
                </c:pt>
                <c:pt idx="28">
                  <c:v>31</c:v>
                </c:pt>
                <c:pt idx="29">
                  <c:v>32</c:v>
                </c:pt>
              </c:numCache>
            </c:numRef>
          </c:cat>
          <c:val>
            <c:numRef>
              <c:f>topqual_dat!$U$46:$AX$46</c:f>
              <c:numCache>
                <c:formatCode>General</c:formatCode>
                <c:ptCount val="30"/>
                <c:pt idx="0">
                  <c:v>168.54125414358893</c:v>
                </c:pt>
                <c:pt idx="1">
                  <c:v>170.0051727572106</c:v>
                </c:pt>
                <c:pt idx="2">
                  <c:v>171.46909137083227</c:v>
                </c:pt>
                <c:pt idx="3">
                  <c:v>172.93300998445397</c:v>
                </c:pt>
                <c:pt idx="4">
                  <c:v>174.39692859807565</c:v>
                </c:pt>
                <c:pt idx="5">
                  <c:v>175.86084721169732</c:v>
                </c:pt>
                <c:pt idx="6">
                  <c:v>177.32476582531902</c:v>
                </c:pt>
                <c:pt idx="7">
                  <c:v>178.78868443894069</c:v>
                </c:pt>
                <c:pt idx="8">
                  <c:v>180.25260305256236</c:v>
                </c:pt>
                <c:pt idx="9">
                  <c:v>181.71652166618406</c:v>
                </c:pt>
                <c:pt idx="10">
                  <c:v>183.18044027980574</c:v>
                </c:pt>
                <c:pt idx="11">
                  <c:v>184.64435889342741</c:v>
                </c:pt>
                <c:pt idx="12">
                  <c:v>186.10827750704911</c:v>
                </c:pt>
                <c:pt idx="13">
                  <c:v>187.57219612067078</c:v>
                </c:pt>
                <c:pt idx="14">
                  <c:v>189.03611473429245</c:v>
                </c:pt>
                <c:pt idx="15">
                  <c:v>190.50003334791413</c:v>
                </c:pt>
                <c:pt idx="16">
                  <c:v>191.96395196153583</c:v>
                </c:pt>
                <c:pt idx="17">
                  <c:v>193.4278705751575</c:v>
                </c:pt>
                <c:pt idx="18">
                  <c:v>194.89178918877917</c:v>
                </c:pt>
                <c:pt idx="19">
                  <c:v>196.35570780240087</c:v>
                </c:pt>
                <c:pt idx="20">
                  <c:v>197.81962641602254</c:v>
                </c:pt>
                <c:pt idx="21">
                  <c:v>199.28354502964422</c:v>
                </c:pt>
                <c:pt idx="22">
                  <c:v>200.74746364326589</c:v>
                </c:pt>
                <c:pt idx="23">
                  <c:v>202.21138225688759</c:v>
                </c:pt>
                <c:pt idx="24">
                  <c:v>203.67530087050926</c:v>
                </c:pt>
                <c:pt idx="25">
                  <c:v>205.13921948413093</c:v>
                </c:pt>
                <c:pt idx="26">
                  <c:v>206.60313809775263</c:v>
                </c:pt>
                <c:pt idx="27">
                  <c:v>208.06705671137431</c:v>
                </c:pt>
                <c:pt idx="28">
                  <c:v>209.53097532499598</c:v>
                </c:pt>
                <c:pt idx="29">
                  <c:v>210.99489393861765</c:v>
                </c:pt>
              </c:numCache>
            </c:numRef>
          </c:val>
        </c:ser>
        <c:ser>
          <c:idx val="14"/>
          <c:order val="14"/>
          <c:tx>
            <c:strRef>
              <c:f>topqual_dat!$T$47</c:f>
              <c:strCache>
                <c:ptCount val="1"/>
                <c:pt idx="0">
                  <c:v>1.9</c:v>
                </c:pt>
              </c:strCache>
            </c:strRef>
          </c:tx>
          <c:cat>
            <c:numRef>
              <c:f>topqual_dat!$U$32:$AX$32</c:f>
              <c:numCache>
                <c:formatCode>General</c:formatCode>
                <c:ptCount val="30"/>
                <c:pt idx="0">
                  <c:v>3</c:v>
                </c:pt>
                <c:pt idx="1">
                  <c:v>4</c:v>
                </c:pt>
                <c:pt idx="2">
                  <c:v>5</c:v>
                </c:pt>
                <c:pt idx="3">
                  <c:v>6</c:v>
                </c:pt>
                <c:pt idx="4">
                  <c:v>7</c:v>
                </c:pt>
                <c:pt idx="5">
                  <c:v>8</c:v>
                </c:pt>
                <c:pt idx="6">
                  <c:v>9</c:v>
                </c:pt>
                <c:pt idx="7">
                  <c:v>10</c:v>
                </c:pt>
                <c:pt idx="8">
                  <c:v>11</c:v>
                </c:pt>
                <c:pt idx="9">
                  <c:v>12</c:v>
                </c:pt>
                <c:pt idx="10">
                  <c:v>13</c:v>
                </c:pt>
                <c:pt idx="11">
                  <c:v>14</c:v>
                </c:pt>
                <c:pt idx="12">
                  <c:v>15</c:v>
                </c:pt>
                <c:pt idx="13">
                  <c:v>16</c:v>
                </c:pt>
                <c:pt idx="14">
                  <c:v>17</c:v>
                </c:pt>
                <c:pt idx="15">
                  <c:v>18</c:v>
                </c:pt>
                <c:pt idx="16">
                  <c:v>19</c:v>
                </c:pt>
                <c:pt idx="17">
                  <c:v>20</c:v>
                </c:pt>
                <c:pt idx="18">
                  <c:v>21</c:v>
                </c:pt>
                <c:pt idx="19">
                  <c:v>22</c:v>
                </c:pt>
                <c:pt idx="20">
                  <c:v>23</c:v>
                </c:pt>
                <c:pt idx="21">
                  <c:v>24</c:v>
                </c:pt>
                <c:pt idx="22">
                  <c:v>25</c:v>
                </c:pt>
                <c:pt idx="23">
                  <c:v>26</c:v>
                </c:pt>
                <c:pt idx="24">
                  <c:v>27</c:v>
                </c:pt>
                <c:pt idx="25">
                  <c:v>28</c:v>
                </c:pt>
                <c:pt idx="26">
                  <c:v>29</c:v>
                </c:pt>
                <c:pt idx="27">
                  <c:v>30</c:v>
                </c:pt>
                <c:pt idx="28">
                  <c:v>31</c:v>
                </c:pt>
                <c:pt idx="29">
                  <c:v>32</c:v>
                </c:pt>
              </c:numCache>
            </c:numRef>
          </c:cat>
          <c:val>
            <c:numRef>
              <c:f>topqual_dat!$U$47:$AX$47</c:f>
              <c:numCache>
                <c:formatCode>General</c:formatCode>
                <c:ptCount val="30"/>
                <c:pt idx="0">
                  <c:v>170.82486962198305</c:v>
                </c:pt>
                <c:pt idx="1">
                  <c:v>172.28878823560473</c:v>
                </c:pt>
                <c:pt idx="2">
                  <c:v>173.7527068492264</c:v>
                </c:pt>
                <c:pt idx="3">
                  <c:v>175.2166254628481</c:v>
                </c:pt>
                <c:pt idx="4">
                  <c:v>176.68054407646977</c:v>
                </c:pt>
                <c:pt idx="5">
                  <c:v>178.14446269009144</c:v>
                </c:pt>
                <c:pt idx="6">
                  <c:v>179.60838130371314</c:v>
                </c:pt>
                <c:pt idx="7">
                  <c:v>181.07229991733482</c:v>
                </c:pt>
                <c:pt idx="8">
                  <c:v>182.53621853095649</c:v>
                </c:pt>
                <c:pt idx="9">
                  <c:v>184.00013714457819</c:v>
                </c:pt>
                <c:pt idx="10">
                  <c:v>185.46405575819986</c:v>
                </c:pt>
                <c:pt idx="11">
                  <c:v>186.92797437182153</c:v>
                </c:pt>
                <c:pt idx="12">
                  <c:v>188.39189298544323</c:v>
                </c:pt>
                <c:pt idx="13">
                  <c:v>189.85581159906491</c:v>
                </c:pt>
                <c:pt idx="14">
                  <c:v>191.31973021268658</c:v>
                </c:pt>
                <c:pt idx="15">
                  <c:v>192.78364882630825</c:v>
                </c:pt>
                <c:pt idx="16">
                  <c:v>194.24756743992995</c:v>
                </c:pt>
                <c:pt idx="17">
                  <c:v>195.71148605355162</c:v>
                </c:pt>
                <c:pt idx="18">
                  <c:v>197.1754046671733</c:v>
                </c:pt>
                <c:pt idx="19">
                  <c:v>198.639323280795</c:v>
                </c:pt>
                <c:pt idx="20">
                  <c:v>200.10324189441667</c:v>
                </c:pt>
                <c:pt idx="21">
                  <c:v>201.56716050803834</c:v>
                </c:pt>
                <c:pt idx="22">
                  <c:v>203.03107912166001</c:v>
                </c:pt>
                <c:pt idx="23">
                  <c:v>204.49499773528171</c:v>
                </c:pt>
                <c:pt idx="24">
                  <c:v>205.95891634890339</c:v>
                </c:pt>
                <c:pt idx="25">
                  <c:v>207.42283496252506</c:v>
                </c:pt>
                <c:pt idx="26">
                  <c:v>208.88675357614676</c:v>
                </c:pt>
                <c:pt idx="27">
                  <c:v>210.35067218976843</c:v>
                </c:pt>
                <c:pt idx="28">
                  <c:v>211.8145908033901</c:v>
                </c:pt>
                <c:pt idx="29">
                  <c:v>213.27850941701178</c:v>
                </c:pt>
              </c:numCache>
            </c:numRef>
          </c:val>
        </c:ser>
        <c:ser>
          <c:idx val="15"/>
          <c:order val="15"/>
          <c:tx>
            <c:strRef>
              <c:f>topqual_dat!$T$48</c:f>
              <c:strCache>
                <c:ptCount val="1"/>
                <c:pt idx="0">
                  <c:v>2</c:v>
                </c:pt>
              </c:strCache>
            </c:strRef>
          </c:tx>
          <c:cat>
            <c:numRef>
              <c:f>topqual_dat!$U$32:$AX$32</c:f>
              <c:numCache>
                <c:formatCode>General</c:formatCode>
                <c:ptCount val="30"/>
                <c:pt idx="0">
                  <c:v>3</c:v>
                </c:pt>
                <c:pt idx="1">
                  <c:v>4</c:v>
                </c:pt>
                <c:pt idx="2">
                  <c:v>5</c:v>
                </c:pt>
                <c:pt idx="3">
                  <c:v>6</c:v>
                </c:pt>
                <c:pt idx="4">
                  <c:v>7</c:v>
                </c:pt>
                <c:pt idx="5">
                  <c:v>8</c:v>
                </c:pt>
                <c:pt idx="6">
                  <c:v>9</c:v>
                </c:pt>
                <c:pt idx="7">
                  <c:v>10</c:v>
                </c:pt>
                <c:pt idx="8">
                  <c:v>11</c:v>
                </c:pt>
                <c:pt idx="9">
                  <c:v>12</c:v>
                </c:pt>
                <c:pt idx="10">
                  <c:v>13</c:v>
                </c:pt>
                <c:pt idx="11">
                  <c:v>14</c:v>
                </c:pt>
                <c:pt idx="12">
                  <c:v>15</c:v>
                </c:pt>
                <c:pt idx="13">
                  <c:v>16</c:v>
                </c:pt>
                <c:pt idx="14">
                  <c:v>17</c:v>
                </c:pt>
                <c:pt idx="15">
                  <c:v>18</c:v>
                </c:pt>
                <c:pt idx="16">
                  <c:v>19</c:v>
                </c:pt>
                <c:pt idx="17">
                  <c:v>20</c:v>
                </c:pt>
                <c:pt idx="18">
                  <c:v>21</c:v>
                </c:pt>
                <c:pt idx="19">
                  <c:v>22</c:v>
                </c:pt>
                <c:pt idx="20">
                  <c:v>23</c:v>
                </c:pt>
                <c:pt idx="21">
                  <c:v>24</c:v>
                </c:pt>
                <c:pt idx="22">
                  <c:v>25</c:v>
                </c:pt>
                <c:pt idx="23">
                  <c:v>26</c:v>
                </c:pt>
                <c:pt idx="24">
                  <c:v>27</c:v>
                </c:pt>
                <c:pt idx="25">
                  <c:v>28</c:v>
                </c:pt>
                <c:pt idx="26">
                  <c:v>29</c:v>
                </c:pt>
                <c:pt idx="27">
                  <c:v>30</c:v>
                </c:pt>
                <c:pt idx="28">
                  <c:v>31</c:v>
                </c:pt>
                <c:pt idx="29">
                  <c:v>32</c:v>
                </c:pt>
              </c:numCache>
            </c:numRef>
          </c:cat>
          <c:val>
            <c:numRef>
              <c:f>topqual_dat!$U$48:$AX$48</c:f>
              <c:numCache>
                <c:formatCode>General</c:formatCode>
                <c:ptCount val="30"/>
                <c:pt idx="0">
                  <c:v>172.45804922401086</c:v>
                </c:pt>
                <c:pt idx="1">
                  <c:v>173.92196783763254</c:v>
                </c:pt>
                <c:pt idx="2">
                  <c:v>175.38588645125421</c:v>
                </c:pt>
                <c:pt idx="3">
                  <c:v>176.84980506487591</c:v>
                </c:pt>
                <c:pt idx="4">
                  <c:v>178.31372367849758</c:v>
                </c:pt>
                <c:pt idx="5">
                  <c:v>179.77764229211925</c:v>
                </c:pt>
                <c:pt idx="6">
                  <c:v>181.24156090574095</c:v>
                </c:pt>
                <c:pt idx="7">
                  <c:v>182.70547951936263</c:v>
                </c:pt>
                <c:pt idx="8">
                  <c:v>184.1693981329843</c:v>
                </c:pt>
                <c:pt idx="9">
                  <c:v>185.633316746606</c:v>
                </c:pt>
                <c:pt idx="10">
                  <c:v>187.09723536022767</c:v>
                </c:pt>
                <c:pt idx="11">
                  <c:v>188.56115397384934</c:v>
                </c:pt>
                <c:pt idx="12">
                  <c:v>190.02507258747104</c:v>
                </c:pt>
                <c:pt idx="13">
                  <c:v>191.48899120109272</c:v>
                </c:pt>
                <c:pt idx="14">
                  <c:v>192.95290981471439</c:v>
                </c:pt>
                <c:pt idx="15">
                  <c:v>194.41682842833606</c:v>
                </c:pt>
                <c:pt idx="16">
                  <c:v>195.88074704195776</c:v>
                </c:pt>
                <c:pt idx="17">
                  <c:v>197.34466565557943</c:v>
                </c:pt>
                <c:pt idx="18">
                  <c:v>198.80858426920111</c:v>
                </c:pt>
                <c:pt idx="19">
                  <c:v>200.27250288282281</c:v>
                </c:pt>
                <c:pt idx="20">
                  <c:v>201.73642149644448</c:v>
                </c:pt>
                <c:pt idx="21">
                  <c:v>203.20034011006615</c:v>
                </c:pt>
                <c:pt idx="22">
                  <c:v>204.66425872368782</c:v>
                </c:pt>
                <c:pt idx="23">
                  <c:v>206.12817733730952</c:v>
                </c:pt>
                <c:pt idx="24">
                  <c:v>207.5920959509312</c:v>
                </c:pt>
                <c:pt idx="25">
                  <c:v>209.05601456455287</c:v>
                </c:pt>
                <c:pt idx="26">
                  <c:v>210.51993317817457</c:v>
                </c:pt>
                <c:pt idx="27">
                  <c:v>211.98385179179624</c:v>
                </c:pt>
                <c:pt idx="28">
                  <c:v>213.44777040541791</c:v>
                </c:pt>
                <c:pt idx="29">
                  <c:v>214.91168901903958</c:v>
                </c:pt>
              </c:numCache>
            </c:numRef>
          </c:val>
        </c:ser>
        <c:ser>
          <c:idx val="16"/>
          <c:order val="16"/>
          <c:tx>
            <c:strRef>
              <c:f>topqual_dat!$T$49</c:f>
              <c:strCache>
                <c:ptCount val="1"/>
                <c:pt idx="0">
                  <c:v>2.1</c:v>
                </c:pt>
              </c:strCache>
            </c:strRef>
          </c:tx>
          <c:cat>
            <c:numRef>
              <c:f>topqual_dat!$U$32:$AX$32</c:f>
              <c:numCache>
                <c:formatCode>General</c:formatCode>
                <c:ptCount val="30"/>
                <c:pt idx="0">
                  <c:v>3</c:v>
                </c:pt>
                <c:pt idx="1">
                  <c:v>4</c:v>
                </c:pt>
                <c:pt idx="2">
                  <c:v>5</c:v>
                </c:pt>
                <c:pt idx="3">
                  <c:v>6</c:v>
                </c:pt>
                <c:pt idx="4">
                  <c:v>7</c:v>
                </c:pt>
                <c:pt idx="5">
                  <c:v>8</c:v>
                </c:pt>
                <c:pt idx="6">
                  <c:v>9</c:v>
                </c:pt>
                <c:pt idx="7">
                  <c:v>10</c:v>
                </c:pt>
                <c:pt idx="8">
                  <c:v>11</c:v>
                </c:pt>
                <c:pt idx="9">
                  <c:v>12</c:v>
                </c:pt>
                <c:pt idx="10">
                  <c:v>13</c:v>
                </c:pt>
                <c:pt idx="11">
                  <c:v>14</c:v>
                </c:pt>
                <c:pt idx="12">
                  <c:v>15</c:v>
                </c:pt>
                <c:pt idx="13">
                  <c:v>16</c:v>
                </c:pt>
                <c:pt idx="14">
                  <c:v>17</c:v>
                </c:pt>
                <c:pt idx="15">
                  <c:v>18</c:v>
                </c:pt>
                <c:pt idx="16">
                  <c:v>19</c:v>
                </c:pt>
                <c:pt idx="17">
                  <c:v>20</c:v>
                </c:pt>
                <c:pt idx="18">
                  <c:v>21</c:v>
                </c:pt>
                <c:pt idx="19">
                  <c:v>22</c:v>
                </c:pt>
                <c:pt idx="20">
                  <c:v>23</c:v>
                </c:pt>
                <c:pt idx="21">
                  <c:v>24</c:v>
                </c:pt>
                <c:pt idx="22">
                  <c:v>25</c:v>
                </c:pt>
                <c:pt idx="23">
                  <c:v>26</c:v>
                </c:pt>
                <c:pt idx="24">
                  <c:v>27</c:v>
                </c:pt>
                <c:pt idx="25">
                  <c:v>28</c:v>
                </c:pt>
                <c:pt idx="26">
                  <c:v>29</c:v>
                </c:pt>
                <c:pt idx="27">
                  <c:v>30</c:v>
                </c:pt>
                <c:pt idx="28">
                  <c:v>31</c:v>
                </c:pt>
                <c:pt idx="29">
                  <c:v>32</c:v>
                </c:pt>
              </c:numCache>
            </c:numRef>
          </c:cat>
          <c:val>
            <c:numRef>
              <c:f>topqual_dat!$U$49:$AX$49</c:f>
              <c:numCache>
                <c:formatCode>General</c:formatCode>
                <c:ptCount val="30"/>
                <c:pt idx="0">
                  <c:v>173.44079294967236</c:v>
                </c:pt>
                <c:pt idx="1">
                  <c:v>174.90471156329403</c:v>
                </c:pt>
                <c:pt idx="2">
                  <c:v>176.3686301769157</c:v>
                </c:pt>
                <c:pt idx="3">
                  <c:v>177.83254879053737</c:v>
                </c:pt>
                <c:pt idx="4">
                  <c:v>179.29646740415905</c:v>
                </c:pt>
                <c:pt idx="5">
                  <c:v>180.76038601778072</c:v>
                </c:pt>
                <c:pt idx="6">
                  <c:v>182.22430463140245</c:v>
                </c:pt>
                <c:pt idx="7">
                  <c:v>183.68822324502412</c:v>
                </c:pt>
                <c:pt idx="8">
                  <c:v>185.15214185864579</c:v>
                </c:pt>
                <c:pt idx="9">
                  <c:v>186.61606047226746</c:v>
                </c:pt>
                <c:pt idx="10">
                  <c:v>188.07997908588914</c:v>
                </c:pt>
                <c:pt idx="11">
                  <c:v>189.54389769951081</c:v>
                </c:pt>
                <c:pt idx="12">
                  <c:v>191.00781631313254</c:v>
                </c:pt>
                <c:pt idx="13">
                  <c:v>192.47173492675421</c:v>
                </c:pt>
                <c:pt idx="14">
                  <c:v>193.93565354037588</c:v>
                </c:pt>
                <c:pt idx="15">
                  <c:v>195.39957215399755</c:v>
                </c:pt>
                <c:pt idx="16">
                  <c:v>196.86349076761923</c:v>
                </c:pt>
                <c:pt idx="17">
                  <c:v>198.3274093812409</c:v>
                </c:pt>
                <c:pt idx="18">
                  <c:v>199.79132799486257</c:v>
                </c:pt>
                <c:pt idx="19">
                  <c:v>201.2552466084843</c:v>
                </c:pt>
                <c:pt idx="20">
                  <c:v>202.71916522210597</c:v>
                </c:pt>
                <c:pt idx="21">
                  <c:v>204.18308383572764</c:v>
                </c:pt>
                <c:pt idx="22">
                  <c:v>205.64700244934932</c:v>
                </c:pt>
                <c:pt idx="23">
                  <c:v>207.11092106297099</c:v>
                </c:pt>
                <c:pt idx="24">
                  <c:v>208.57483967659266</c:v>
                </c:pt>
                <c:pt idx="25">
                  <c:v>210.03875829021433</c:v>
                </c:pt>
                <c:pt idx="26">
                  <c:v>211.50267690383606</c:v>
                </c:pt>
                <c:pt idx="27">
                  <c:v>212.96659551745773</c:v>
                </c:pt>
                <c:pt idx="28">
                  <c:v>214.43051413107941</c:v>
                </c:pt>
                <c:pt idx="29">
                  <c:v>215.89443274470108</c:v>
                </c:pt>
              </c:numCache>
            </c:numRef>
          </c:val>
        </c:ser>
        <c:ser>
          <c:idx val="17"/>
          <c:order val="17"/>
          <c:tx>
            <c:strRef>
              <c:f>topqual_dat!$T$50</c:f>
              <c:strCache>
                <c:ptCount val="1"/>
                <c:pt idx="0">
                  <c:v>2.2</c:v>
                </c:pt>
              </c:strCache>
            </c:strRef>
          </c:tx>
          <c:cat>
            <c:numRef>
              <c:f>topqual_dat!$U$32:$AX$32</c:f>
              <c:numCache>
                <c:formatCode>General</c:formatCode>
                <c:ptCount val="30"/>
                <c:pt idx="0">
                  <c:v>3</c:v>
                </c:pt>
                <c:pt idx="1">
                  <c:v>4</c:v>
                </c:pt>
                <c:pt idx="2">
                  <c:v>5</c:v>
                </c:pt>
                <c:pt idx="3">
                  <c:v>6</c:v>
                </c:pt>
                <c:pt idx="4">
                  <c:v>7</c:v>
                </c:pt>
                <c:pt idx="5">
                  <c:v>8</c:v>
                </c:pt>
                <c:pt idx="6">
                  <c:v>9</c:v>
                </c:pt>
                <c:pt idx="7">
                  <c:v>10</c:v>
                </c:pt>
                <c:pt idx="8">
                  <c:v>11</c:v>
                </c:pt>
                <c:pt idx="9">
                  <c:v>12</c:v>
                </c:pt>
                <c:pt idx="10">
                  <c:v>13</c:v>
                </c:pt>
                <c:pt idx="11">
                  <c:v>14</c:v>
                </c:pt>
                <c:pt idx="12">
                  <c:v>15</c:v>
                </c:pt>
                <c:pt idx="13">
                  <c:v>16</c:v>
                </c:pt>
                <c:pt idx="14">
                  <c:v>17</c:v>
                </c:pt>
                <c:pt idx="15">
                  <c:v>18</c:v>
                </c:pt>
                <c:pt idx="16">
                  <c:v>19</c:v>
                </c:pt>
                <c:pt idx="17">
                  <c:v>20</c:v>
                </c:pt>
                <c:pt idx="18">
                  <c:v>21</c:v>
                </c:pt>
                <c:pt idx="19">
                  <c:v>22</c:v>
                </c:pt>
                <c:pt idx="20">
                  <c:v>23</c:v>
                </c:pt>
                <c:pt idx="21">
                  <c:v>24</c:v>
                </c:pt>
                <c:pt idx="22">
                  <c:v>25</c:v>
                </c:pt>
                <c:pt idx="23">
                  <c:v>26</c:v>
                </c:pt>
                <c:pt idx="24">
                  <c:v>27</c:v>
                </c:pt>
                <c:pt idx="25">
                  <c:v>28</c:v>
                </c:pt>
                <c:pt idx="26">
                  <c:v>29</c:v>
                </c:pt>
                <c:pt idx="27">
                  <c:v>30</c:v>
                </c:pt>
                <c:pt idx="28">
                  <c:v>31</c:v>
                </c:pt>
                <c:pt idx="29">
                  <c:v>32</c:v>
                </c:pt>
              </c:numCache>
            </c:numRef>
          </c:cat>
          <c:val>
            <c:numRef>
              <c:f>topqual_dat!$U$50:$AX$50</c:f>
              <c:numCache>
                <c:formatCode>General</c:formatCode>
                <c:ptCount val="30"/>
                <c:pt idx="0">
                  <c:v>173.77310079896748</c:v>
                </c:pt>
                <c:pt idx="1">
                  <c:v>175.23701941258915</c:v>
                </c:pt>
                <c:pt idx="2">
                  <c:v>176.70093802621082</c:v>
                </c:pt>
                <c:pt idx="3">
                  <c:v>178.16485663983252</c:v>
                </c:pt>
                <c:pt idx="4">
                  <c:v>179.62877525345419</c:v>
                </c:pt>
                <c:pt idx="5">
                  <c:v>181.09269386707587</c:v>
                </c:pt>
                <c:pt idx="6">
                  <c:v>182.55661248069757</c:v>
                </c:pt>
                <c:pt idx="7">
                  <c:v>184.02053109431924</c:v>
                </c:pt>
                <c:pt idx="8">
                  <c:v>185.48444970794091</c:v>
                </c:pt>
                <c:pt idx="9">
                  <c:v>186.94836832156261</c:v>
                </c:pt>
                <c:pt idx="10">
                  <c:v>188.41228693518428</c:v>
                </c:pt>
                <c:pt idx="11">
                  <c:v>189.87620554880596</c:v>
                </c:pt>
                <c:pt idx="12">
                  <c:v>191.34012416242766</c:v>
                </c:pt>
                <c:pt idx="13">
                  <c:v>192.80404277604933</c:v>
                </c:pt>
                <c:pt idx="14">
                  <c:v>194.267961389671</c:v>
                </c:pt>
                <c:pt idx="15">
                  <c:v>195.73188000329267</c:v>
                </c:pt>
                <c:pt idx="16">
                  <c:v>197.19579861691437</c:v>
                </c:pt>
                <c:pt idx="17">
                  <c:v>198.65971723053605</c:v>
                </c:pt>
                <c:pt idx="18">
                  <c:v>200.12363584415772</c:v>
                </c:pt>
                <c:pt idx="19">
                  <c:v>201.58755445777942</c:v>
                </c:pt>
                <c:pt idx="20">
                  <c:v>203.05147307140109</c:v>
                </c:pt>
                <c:pt idx="21">
                  <c:v>204.51539168502276</c:v>
                </c:pt>
                <c:pt idx="22">
                  <c:v>205.97931029864444</c:v>
                </c:pt>
                <c:pt idx="23">
                  <c:v>207.44322891226614</c:v>
                </c:pt>
                <c:pt idx="24">
                  <c:v>208.90714752588781</c:v>
                </c:pt>
                <c:pt idx="25">
                  <c:v>210.37106613950948</c:v>
                </c:pt>
                <c:pt idx="26">
                  <c:v>211.83498475313118</c:v>
                </c:pt>
                <c:pt idx="27">
                  <c:v>213.29890336675285</c:v>
                </c:pt>
                <c:pt idx="28">
                  <c:v>214.76282198037453</c:v>
                </c:pt>
                <c:pt idx="29">
                  <c:v>216.2267405939962</c:v>
                </c:pt>
              </c:numCache>
            </c:numRef>
          </c:val>
        </c:ser>
        <c:ser>
          <c:idx val="18"/>
          <c:order val="18"/>
          <c:tx>
            <c:strRef>
              <c:f>topqual_dat!$T$51</c:f>
              <c:strCache>
                <c:ptCount val="1"/>
                <c:pt idx="0">
                  <c:v>2.3</c:v>
                </c:pt>
              </c:strCache>
            </c:strRef>
          </c:tx>
          <c:cat>
            <c:numRef>
              <c:f>topqual_dat!$U$32:$AX$32</c:f>
              <c:numCache>
                <c:formatCode>General</c:formatCode>
                <c:ptCount val="30"/>
                <c:pt idx="0">
                  <c:v>3</c:v>
                </c:pt>
                <c:pt idx="1">
                  <c:v>4</c:v>
                </c:pt>
                <c:pt idx="2">
                  <c:v>5</c:v>
                </c:pt>
                <c:pt idx="3">
                  <c:v>6</c:v>
                </c:pt>
                <c:pt idx="4">
                  <c:v>7</c:v>
                </c:pt>
                <c:pt idx="5">
                  <c:v>8</c:v>
                </c:pt>
                <c:pt idx="6">
                  <c:v>9</c:v>
                </c:pt>
                <c:pt idx="7">
                  <c:v>10</c:v>
                </c:pt>
                <c:pt idx="8">
                  <c:v>11</c:v>
                </c:pt>
                <c:pt idx="9">
                  <c:v>12</c:v>
                </c:pt>
                <c:pt idx="10">
                  <c:v>13</c:v>
                </c:pt>
                <c:pt idx="11">
                  <c:v>14</c:v>
                </c:pt>
                <c:pt idx="12">
                  <c:v>15</c:v>
                </c:pt>
                <c:pt idx="13">
                  <c:v>16</c:v>
                </c:pt>
                <c:pt idx="14">
                  <c:v>17</c:v>
                </c:pt>
                <c:pt idx="15">
                  <c:v>18</c:v>
                </c:pt>
                <c:pt idx="16">
                  <c:v>19</c:v>
                </c:pt>
                <c:pt idx="17">
                  <c:v>20</c:v>
                </c:pt>
                <c:pt idx="18">
                  <c:v>21</c:v>
                </c:pt>
                <c:pt idx="19">
                  <c:v>22</c:v>
                </c:pt>
                <c:pt idx="20">
                  <c:v>23</c:v>
                </c:pt>
                <c:pt idx="21">
                  <c:v>24</c:v>
                </c:pt>
                <c:pt idx="22">
                  <c:v>25</c:v>
                </c:pt>
                <c:pt idx="23">
                  <c:v>26</c:v>
                </c:pt>
                <c:pt idx="24">
                  <c:v>27</c:v>
                </c:pt>
                <c:pt idx="25">
                  <c:v>28</c:v>
                </c:pt>
                <c:pt idx="26">
                  <c:v>29</c:v>
                </c:pt>
                <c:pt idx="27">
                  <c:v>30</c:v>
                </c:pt>
                <c:pt idx="28">
                  <c:v>31</c:v>
                </c:pt>
                <c:pt idx="29">
                  <c:v>32</c:v>
                </c:pt>
              </c:numCache>
            </c:numRef>
          </c:cat>
          <c:val>
            <c:numRef>
              <c:f>topqual_dat!$U$51:$AX$51</c:f>
              <c:numCache>
                <c:formatCode>General</c:formatCode>
                <c:ptCount val="30"/>
                <c:pt idx="0">
                  <c:v>173.45497277189625</c:v>
                </c:pt>
                <c:pt idx="1">
                  <c:v>174.91889138551792</c:v>
                </c:pt>
                <c:pt idx="2">
                  <c:v>176.3828099991396</c:v>
                </c:pt>
                <c:pt idx="3">
                  <c:v>177.8467286127613</c:v>
                </c:pt>
                <c:pt idx="4">
                  <c:v>179.31064722638297</c:v>
                </c:pt>
                <c:pt idx="5">
                  <c:v>180.77456584000464</c:v>
                </c:pt>
                <c:pt idx="6">
                  <c:v>182.23848445362634</c:v>
                </c:pt>
                <c:pt idx="7">
                  <c:v>183.70240306724801</c:v>
                </c:pt>
                <c:pt idx="8">
                  <c:v>185.16632168086969</c:v>
                </c:pt>
                <c:pt idx="9">
                  <c:v>186.63024029449139</c:v>
                </c:pt>
                <c:pt idx="10">
                  <c:v>188.09415890811306</c:v>
                </c:pt>
                <c:pt idx="11">
                  <c:v>189.55807752173473</c:v>
                </c:pt>
                <c:pt idx="12">
                  <c:v>191.02199613535643</c:v>
                </c:pt>
                <c:pt idx="13">
                  <c:v>192.4859147489781</c:v>
                </c:pt>
                <c:pt idx="14">
                  <c:v>193.94983336259978</c:v>
                </c:pt>
                <c:pt idx="15">
                  <c:v>195.41375197622145</c:v>
                </c:pt>
                <c:pt idx="16">
                  <c:v>196.87767058984315</c:v>
                </c:pt>
                <c:pt idx="17">
                  <c:v>198.34158920346482</c:v>
                </c:pt>
                <c:pt idx="18">
                  <c:v>199.80550781708649</c:v>
                </c:pt>
                <c:pt idx="19">
                  <c:v>201.26942643070819</c:v>
                </c:pt>
                <c:pt idx="20">
                  <c:v>202.73334504432987</c:v>
                </c:pt>
                <c:pt idx="21">
                  <c:v>204.19726365795154</c:v>
                </c:pt>
                <c:pt idx="22">
                  <c:v>205.66118227157321</c:v>
                </c:pt>
                <c:pt idx="23">
                  <c:v>207.12510088519491</c:v>
                </c:pt>
                <c:pt idx="24">
                  <c:v>208.58901949881658</c:v>
                </c:pt>
                <c:pt idx="25">
                  <c:v>210.05293811243826</c:v>
                </c:pt>
                <c:pt idx="26">
                  <c:v>211.51685672605996</c:v>
                </c:pt>
                <c:pt idx="27">
                  <c:v>212.98077533968163</c:v>
                </c:pt>
                <c:pt idx="28">
                  <c:v>214.4446939533033</c:v>
                </c:pt>
                <c:pt idx="29">
                  <c:v>215.90861256692497</c:v>
                </c:pt>
              </c:numCache>
            </c:numRef>
          </c:val>
        </c:ser>
        <c:ser>
          <c:idx val="19"/>
          <c:order val="19"/>
          <c:tx>
            <c:strRef>
              <c:f>topqual_dat!$T$52</c:f>
              <c:strCache>
                <c:ptCount val="1"/>
                <c:pt idx="0">
                  <c:v>2.4</c:v>
                </c:pt>
              </c:strCache>
            </c:strRef>
          </c:tx>
          <c:cat>
            <c:numRef>
              <c:f>topqual_dat!$U$32:$AX$32</c:f>
              <c:numCache>
                <c:formatCode>General</c:formatCode>
                <c:ptCount val="30"/>
                <c:pt idx="0">
                  <c:v>3</c:v>
                </c:pt>
                <c:pt idx="1">
                  <c:v>4</c:v>
                </c:pt>
                <c:pt idx="2">
                  <c:v>5</c:v>
                </c:pt>
                <c:pt idx="3">
                  <c:v>6</c:v>
                </c:pt>
                <c:pt idx="4">
                  <c:v>7</c:v>
                </c:pt>
                <c:pt idx="5">
                  <c:v>8</c:v>
                </c:pt>
                <c:pt idx="6">
                  <c:v>9</c:v>
                </c:pt>
                <c:pt idx="7">
                  <c:v>10</c:v>
                </c:pt>
                <c:pt idx="8">
                  <c:v>11</c:v>
                </c:pt>
                <c:pt idx="9">
                  <c:v>12</c:v>
                </c:pt>
                <c:pt idx="10">
                  <c:v>13</c:v>
                </c:pt>
                <c:pt idx="11">
                  <c:v>14</c:v>
                </c:pt>
                <c:pt idx="12">
                  <c:v>15</c:v>
                </c:pt>
                <c:pt idx="13">
                  <c:v>16</c:v>
                </c:pt>
                <c:pt idx="14">
                  <c:v>17</c:v>
                </c:pt>
                <c:pt idx="15">
                  <c:v>18</c:v>
                </c:pt>
                <c:pt idx="16">
                  <c:v>19</c:v>
                </c:pt>
                <c:pt idx="17">
                  <c:v>20</c:v>
                </c:pt>
                <c:pt idx="18">
                  <c:v>21</c:v>
                </c:pt>
                <c:pt idx="19">
                  <c:v>22</c:v>
                </c:pt>
                <c:pt idx="20">
                  <c:v>23</c:v>
                </c:pt>
                <c:pt idx="21">
                  <c:v>24</c:v>
                </c:pt>
                <c:pt idx="22">
                  <c:v>25</c:v>
                </c:pt>
                <c:pt idx="23">
                  <c:v>26</c:v>
                </c:pt>
                <c:pt idx="24">
                  <c:v>27</c:v>
                </c:pt>
                <c:pt idx="25">
                  <c:v>28</c:v>
                </c:pt>
                <c:pt idx="26">
                  <c:v>29</c:v>
                </c:pt>
                <c:pt idx="27">
                  <c:v>30</c:v>
                </c:pt>
                <c:pt idx="28">
                  <c:v>31</c:v>
                </c:pt>
                <c:pt idx="29">
                  <c:v>32</c:v>
                </c:pt>
              </c:numCache>
            </c:numRef>
          </c:cat>
          <c:val>
            <c:numRef>
              <c:f>topqual_dat!$U$52:$AX$52</c:f>
              <c:numCache>
                <c:formatCode>General</c:formatCode>
                <c:ptCount val="30"/>
                <c:pt idx="0">
                  <c:v>172.48640886845868</c:v>
                </c:pt>
                <c:pt idx="1">
                  <c:v>173.95032748208035</c:v>
                </c:pt>
                <c:pt idx="2">
                  <c:v>175.41424609570203</c:v>
                </c:pt>
                <c:pt idx="3">
                  <c:v>176.87816470932376</c:v>
                </c:pt>
                <c:pt idx="4">
                  <c:v>178.34208332294543</c:v>
                </c:pt>
                <c:pt idx="5">
                  <c:v>179.8060019365671</c:v>
                </c:pt>
                <c:pt idx="6">
                  <c:v>181.26992055018877</c:v>
                </c:pt>
                <c:pt idx="7">
                  <c:v>182.73383916381044</c:v>
                </c:pt>
                <c:pt idx="8">
                  <c:v>184.19775777743212</c:v>
                </c:pt>
                <c:pt idx="9">
                  <c:v>185.66167639105385</c:v>
                </c:pt>
                <c:pt idx="10">
                  <c:v>187.12559500467552</c:v>
                </c:pt>
                <c:pt idx="11">
                  <c:v>188.58951361829719</c:v>
                </c:pt>
                <c:pt idx="12">
                  <c:v>190.05343223191886</c:v>
                </c:pt>
                <c:pt idx="13">
                  <c:v>191.51735084554053</c:v>
                </c:pt>
                <c:pt idx="14">
                  <c:v>192.98126945916221</c:v>
                </c:pt>
                <c:pt idx="15">
                  <c:v>194.44518807278388</c:v>
                </c:pt>
                <c:pt idx="16">
                  <c:v>195.90910668640561</c:v>
                </c:pt>
                <c:pt idx="17">
                  <c:v>197.37302530002728</c:v>
                </c:pt>
                <c:pt idx="18">
                  <c:v>198.83694391364895</c:v>
                </c:pt>
                <c:pt idx="19">
                  <c:v>200.30086252727062</c:v>
                </c:pt>
                <c:pt idx="20">
                  <c:v>201.7647811408923</c:v>
                </c:pt>
                <c:pt idx="21">
                  <c:v>203.22869975451397</c:v>
                </c:pt>
                <c:pt idx="22">
                  <c:v>204.69261836813564</c:v>
                </c:pt>
                <c:pt idx="23">
                  <c:v>206.15653698175737</c:v>
                </c:pt>
                <c:pt idx="24">
                  <c:v>207.62045559537904</c:v>
                </c:pt>
                <c:pt idx="25">
                  <c:v>209.08437420900071</c:v>
                </c:pt>
                <c:pt idx="26">
                  <c:v>210.54829282262239</c:v>
                </c:pt>
                <c:pt idx="27">
                  <c:v>212.01221143624406</c:v>
                </c:pt>
                <c:pt idx="28">
                  <c:v>213.47613004986573</c:v>
                </c:pt>
                <c:pt idx="29">
                  <c:v>214.9400486634874</c:v>
                </c:pt>
              </c:numCache>
            </c:numRef>
          </c:val>
        </c:ser>
        <c:ser>
          <c:idx val="20"/>
          <c:order val="20"/>
          <c:tx>
            <c:strRef>
              <c:f>topqual_dat!$T$53</c:f>
              <c:strCache>
                <c:ptCount val="1"/>
                <c:pt idx="0">
                  <c:v>2.5</c:v>
                </c:pt>
              </c:strCache>
            </c:strRef>
          </c:tx>
          <c:cat>
            <c:numRef>
              <c:f>topqual_dat!$U$32:$AX$32</c:f>
              <c:numCache>
                <c:formatCode>General</c:formatCode>
                <c:ptCount val="30"/>
                <c:pt idx="0">
                  <c:v>3</c:v>
                </c:pt>
                <c:pt idx="1">
                  <c:v>4</c:v>
                </c:pt>
                <c:pt idx="2">
                  <c:v>5</c:v>
                </c:pt>
                <c:pt idx="3">
                  <c:v>6</c:v>
                </c:pt>
                <c:pt idx="4">
                  <c:v>7</c:v>
                </c:pt>
                <c:pt idx="5">
                  <c:v>8</c:v>
                </c:pt>
                <c:pt idx="6">
                  <c:v>9</c:v>
                </c:pt>
                <c:pt idx="7">
                  <c:v>10</c:v>
                </c:pt>
                <c:pt idx="8">
                  <c:v>11</c:v>
                </c:pt>
                <c:pt idx="9">
                  <c:v>12</c:v>
                </c:pt>
                <c:pt idx="10">
                  <c:v>13</c:v>
                </c:pt>
                <c:pt idx="11">
                  <c:v>14</c:v>
                </c:pt>
                <c:pt idx="12">
                  <c:v>15</c:v>
                </c:pt>
                <c:pt idx="13">
                  <c:v>16</c:v>
                </c:pt>
                <c:pt idx="14">
                  <c:v>17</c:v>
                </c:pt>
                <c:pt idx="15">
                  <c:v>18</c:v>
                </c:pt>
                <c:pt idx="16">
                  <c:v>19</c:v>
                </c:pt>
                <c:pt idx="17">
                  <c:v>20</c:v>
                </c:pt>
                <c:pt idx="18">
                  <c:v>21</c:v>
                </c:pt>
                <c:pt idx="19">
                  <c:v>22</c:v>
                </c:pt>
                <c:pt idx="20">
                  <c:v>23</c:v>
                </c:pt>
                <c:pt idx="21">
                  <c:v>24</c:v>
                </c:pt>
                <c:pt idx="22">
                  <c:v>25</c:v>
                </c:pt>
                <c:pt idx="23">
                  <c:v>26</c:v>
                </c:pt>
                <c:pt idx="24">
                  <c:v>27</c:v>
                </c:pt>
                <c:pt idx="25">
                  <c:v>28</c:v>
                </c:pt>
                <c:pt idx="26">
                  <c:v>29</c:v>
                </c:pt>
                <c:pt idx="27">
                  <c:v>30</c:v>
                </c:pt>
                <c:pt idx="28">
                  <c:v>31</c:v>
                </c:pt>
                <c:pt idx="29">
                  <c:v>32</c:v>
                </c:pt>
              </c:numCache>
            </c:numRef>
          </c:cat>
          <c:val>
            <c:numRef>
              <c:f>topqual_dat!$U$53:$AX$53</c:f>
              <c:numCache>
                <c:formatCode>General</c:formatCode>
                <c:ptCount val="30"/>
                <c:pt idx="0">
                  <c:v>170.8674090886548</c:v>
                </c:pt>
                <c:pt idx="1">
                  <c:v>172.33132770227647</c:v>
                </c:pt>
                <c:pt idx="2">
                  <c:v>173.79524631589814</c:v>
                </c:pt>
                <c:pt idx="3">
                  <c:v>175.25916492951984</c:v>
                </c:pt>
                <c:pt idx="4">
                  <c:v>176.72308354314151</c:v>
                </c:pt>
                <c:pt idx="5">
                  <c:v>178.18700215676319</c:v>
                </c:pt>
                <c:pt idx="6">
                  <c:v>179.65092077038489</c:v>
                </c:pt>
                <c:pt idx="7">
                  <c:v>181.11483938400656</c:v>
                </c:pt>
                <c:pt idx="8">
                  <c:v>182.57875799762823</c:v>
                </c:pt>
                <c:pt idx="9">
                  <c:v>184.04267661124993</c:v>
                </c:pt>
                <c:pt idx="10">
                  <c:v>185.5065952248716</c:v>
                </c:pt>
                <c:pt idx="11">
                  <c:v>186.97051383849328</c:v>
                </c:pt>
                <c:pt idx="12">
                  <c:v>188.43443245211498</c:v>
                </c:pt>
                <c:pt idx="13">
                  <c:v>189.89835106573665</c:v>
                </c:pt>
                <c:pt idx="14">
                  <c:v>191.36226967935832</c:v>
                </c:pt>
                <c:pt idx="15">
                  <c:v>192.82618829297999</c:v>
                </c:pt>
                <c:pt idx="16">
                  <c:v>194.29010690660169</c:v>
                </c:pt>
                <c:pt idx="17">
                  <c:v>195.75402552022337</c:v>
                </c:pt>
                <c:pt idx="18">
                  <c:v>197.21794413384504</c:v>
                </c:pt>
                <c:pt idx="19">
                  <c:v>198.68186274746674</c:v>
                </c:pt>
                <c:pt idx="20">
                  <c:v>200.14578136108841</c:v>
                </c:pt>
                <c:pt idx="21">
                  <c:v>201.60969997471008</c:v>
                </c:pt>
                <c:pt idx="22">
                  <c:v>203.07361858833175</c:v>
                </c:pt>
                <c:pt idx="23">
                  <c:v>204.53753720195346</c:v>
                </c:pt>
                <c:pt idx="24">
                  <c:v>206.00145581557513</c:v>
                </c:pt>
                <c:pt idx="25">
                  <c:v>207.4653744291968</c:v>
                </c:pt>
                <c:pt idx="26">
                  <c:v>208.9292930428185</c:v>
                </c:pt>
                <c:pt idx="27">
                  <c:v>210.39321165644017</c:v>
                </c:pt>
                <c:pt idx="28">
                  <c:v>211.85713027006184</c:v>
                </c:pt>
                <c:pt idx="29">
                  <c:v>213.32104888368352</c:v>
                </c:pt>
              </c:numCache>
            </c:numRef>
          </c:val>
        </c:ser>
        <c:ser>
          <c:idx val="21"/>
          <c:order val="21"/>
          <c:tx>
            <c:strRef>
              <c:f>topqual_dat!$T$54</c:f>
              <c:strCache>
                <c:ptCount val="1"/>
                <c:pt idx="0">
                  <c:v>2.6</c:v>
                </c:pt>
              </c:strCache>
            </c:strRef>
          </c:tx>
          <c:cat>
            <c:numRef>
              <c:f>topqual_dat!$U$32:$AX$32</c:f>
              <c:numCache>
                <c:formatCode>General</c:formatCode>
                <c:ptCount val="30"/>
                <c:pt idx="0">
                  <c:v>3</c:v>
                </c:pt>
                <c:pt idx="1">
                  <c:v>4</c:v>
                </c:pt>
                <c:pt idx="2">
                  <c:v>5</c:v>
                </c:pt>
                <c:pt idx="3">
                  <c:v>6</c:v>
                </c:pt>
                <c:pt idx="4">
                  <c:v>7</c:v>
                </c:pt>
                <c:pt idx="5">
                  <c:v>8</c:v>
                </c:pt>
                <c:pt idx="6">
                  <c:v>9</c:v>
                </c:pt>
                <c:pt idx="7">
                  <c:v>10</c:v>
                </c:pt>
                <c:pt idx="8">
                  <c:v>11</c:v>
                </c:pt>
                <c:pt idx="9">
                  <c:v>12</c:v>
                </c:pt>
                <c:pt idx="10">
                  <c:v>13</c:v>
                </c:pt>
                <c:pt idx="11">
                  <c:v>14</c:v>
                </c:pt>
                <c:pt idx="12">
                  <c:v>15</c:v>
                </c:pt>
                <c:pt idx="13">
                  <c:v>16</c:v>
                </c:pt>
                <c:pt idx="14">
                  <c:v>17</c:v>
                </c:pt>
                <c:pt idx="15">
                  <c:v>18</c:v>
                </c:pt>
                <c:pt idx="16">
                  <c:v>19</c:v>
                </c:pt>
                <c:pt idx="17">
                  <c:v>20</c:v>
                </c:pt>
                <c:pt idx="18">
                  <c:v>21</c:v>
                </c:pt>
                <c:pt idx="19">
                  <c:v>22</c:v>
                </c:pt>
                <c:pt idx="20">
                  <c:v>23</c:v>
                </c:pt>
                <c:pt idx="21">
                  <c:v>24</c:v>
                </c:pt>
                <c:pt idx="22">
                  <c:v>25</c:v>
                </c:pt>
                <c:pt idx="23">
                  <c:v>26</c:v>
                </c:pt>
                <c:pt idx="24">
                  <c:v>27</c:v>
                </c:pt>
                <c:pt idx="25">
                  <c:v>28</c:v>
                </c:pt>
                <c:pt idx="26">
                  <c:v>29</c:v>
                </c:pt>
                <c:pt idx="27">
                  <c:v>30</c:v>
                </c:pt>
                <c:pt idx="28">
                  <c:v>31</c:v>
                </c:pt>
                <c:pt idx="29">
                  <c:v>32</c:v>
                </c:pt>
              </c:numCache>
            </c:numRef>
          </c:cat>
          <c:val>
            <c:numRef>
              <c:f>topqual_dat!$U$54:$AX$54</c:f>
              <c:numCache>
                <c:formatCode>General</c:formatCode>
                <c:ptCount val="30"/>
                <c:pt idx="0">
                  <c:v>168.59797343248454</c:v>
                </c:pt>
                <c:pt idx="1">
                  <c:v>170.06189204610621</c:v>
                </c:pt>
                <c:pt idx="2">
                  <c:v>171.52581065972788</c:v>
                </c:pt>
                <c:pt idx="3">
                  <c:v>172.98972927334958</c:v>
                </c:pt>
                <c:pt idx="4">
                  <c:v>174.45364788697125</c:v>
                </c:pt>
                <c:pt idx="5">
                  <c:v>175.91756650059293</c:v>
                </c:pt>
                <c:pt idx="6">
                  <c:v>177.38148511421463</c:v>
                </c:pt>
                <c:pt idx="7">
                  <c:v>178.8454037278363</c:v>
                </c:pt>
                <c:pt idx="8">
                  <c:v>180.30932234145797</c:v>
                </c:pt>
                <c:pt idx="9">
                  <c:v>181.77324095507967</c:v>
                </c:pt>
                <c:pt idx="10">
                  <c:v>183.23715956870134</c:v>
                </c:pt>
                <c:pt idx="11">
                  <c:v>184.70107818232302</c:v>
                </c:pt>
                <c:pt idx="12">
                  <c:v>186.16499679594472</c:v>
                </c:pt>
                <c:pt idx="13">
                  <c:v>187.62891540956639</c:v>
                </c:pt>
                <c:pt idx="14">
                  <c:v>189.09283402318806</c:v>
                </c:pt>
                <c:pt idx="15">
                  <c:v>190.55675263680973</c:v>
                </c:pt>
                <c:pt idx="16">
                  <c:v>192.02067125043143</c:v>
                </c:pt>
                <c:pt idx="17">
                  <c:v>193.48458986405311</c:v>
                </c:pt>
                <c:pt idx="18">
                  <c:v>194.94850847767478</c:v>
                </c:pt>
                <c:pt idx="19">
                  <c:v>196.41242709129648</c:v>
                </c:pt>
                <c:pt idx="20">
                  <c:v>197.87634570491815</c:v>
                </c:pt>
                <c:pt idx="21">
                  <c:v>199.34026431853982</c:v>
                </c:pt>
                <c:pt idx="22">
                  <c:v>200.8041829321615</c:v>
                </c:pt>
                <c:pt idx="23">
                  <c:v>202.2681015457832</c:v>
                </c:pt>
                <c:pt idx="24">
                  <c:v>203.73202015940487</c:v>
                </c:pt>
                <c:pt idx="25">
                  <c:v>205.19593877302654</c:v>
                </c:pt>
                <c:pt idx="26">
                  <c:v>206.65985738664824</c:v>
                </c:pt>
                <c:pt idx="27">
                  <c:v>208.12377600026991</c:v>
                </c:pt>
                <c:pt idx="28">
                  <c:v>209.58769461389159</c:v>
                </c:pt>
                <c:pt idx="29">
                  <c:v>211.05161322751326</c:v>
                </c:pt>
              </c:numCache>
            </c:numRef>
          </c:val>
        </c:ser>
        <c:ser>
          <c:idx val="22"/>
          <c:order val="22"/>
          <c:tx>
            <c:strRef>
              <c:f>topqual_dat!$T$55</c:f>
              <c:strCache>
                <c:ptCount val="1"/>
                <c:pt idx="0">
                  <c:v>2.7</c:v>
                </c:pt>
              </c:strCache>
            </c:strRef>
          </c:tx>
          <c:cat>
            <c:numRef>
              <c:f>topqual_dat!$U$32:$AX$32</c:f>
              <c:numCache>
                <c:formatCode>General</c:formatCode>
                <c:ptCount val="30"/>
                <c:pt idx="0">
                  <c:v>3</c:v>
                </c:pt>
                <c:pt idx="1">
                  <c:v>4</c:v>
                </c:pt>
                <c:pt idx="2">
                  <c:v>5</c:v>
                </c:pt>
                <c:pt idx="3">
                  <c:v>6</c:v>
                </c:pt>
                <c:pt idx="4">
                  <c:v>7</c:v>
                </c:pt>
                <c:pt idx="5">
                  <c:v>8</c:v>
                </c:pt>
                <c:pt idx="6">
                  <c:v>9</c:v>
                </c:pt>
                <c:pt idx="7">
                  <c:v>10</c:v>
                </c:pt>
                <c:pt idx="8">
                  <c:v>11</c:v>
                </c:pt>
                <c:pt idx="9">
                  <c:v>12</c:v>
                </c:pt>
                <c:pt idx="10">
                  <c:v>13</c:v>
                </c:pt>
                <c:pt idx="11">
                  <c:v>14</c:v>
                </c:pt>
                <c:pt idx="12">
                  <c:v>15</c:v>
                </c:pt>
                <c:pt idx="13">
                  <c:v>16</c:v>
                </c:pt>
                <c:pt idx="14">
                  <c:v>17</c:v>
                </c:pt>
                <c:pt idx="15">
                  <c:v>18</c:v>
                </c:pt>
                <c:pt idx="16">
                  <c:v>19</c:v>
                </c:pt>
                <c:pt idx="17">
                  <c:v>20</c:v>
                </c:pt>
                <c:pt idx="18">
                  <c:v>21</c:v>
                </c:pt>
                <c:pt idx="19">
                  <c:v>22</c:v>
                </c:pt>
                <c:pt idx="20">
                  <c:v>23</c:v>
                </c:pt>
                <c:pt idx="21">
                  <c:v>24</c:v>
                </c:pt>
                <c:pt idx="22">
                  <c:v>25</c:v>
                </c:pt>
                <c:pt idx="23">
                  <c:v>26</c:v>
                </c:pt>
                <c:pt idx="24">
                  <c:v>27</c:v>
                </c:pt>
                <c:pt idx="25">
                  <c:v>28</c:v>
                </c:pt>
                <c:pt idx="26">
                  <c:v>29</c:v>
                </c:pt>
                <c:pt idx="27">
                  <c:v>30</c:v>
                </c:pt>
                <c:pt idx="28">
                  <c:v>31</c:v>
                </c:pt>
                <c:pt idx="29">
                  <c:v>32</c:v>
                </c:pt>
              </c:numCache>
            </c:numRef>
          </c:cat>
          <c:val>
            <c:numRef>
              <c:f>topqual_dat!$U$55:$AX$55</c:f>
              <c:numCache>
                <c:formatCode>General</c:formatCode>
                <c:ptCount val="30"/>
                <c:pt idx="0">
                  <c:v>165.67810189994799</c:v>
                </c:pt>
                <c:pt idx="1">
                  <c:v>167.14202051356966</c:v>
                </c:pt>
                <c:pt idx="2">
                  <c:v>168.60593912719133</c:v>
                </c:pt>
                <c:pt idx="3">
                  <c:v>170.06985774081301</c:v>
                </c:pt>
                <c:pt idx="4">
                  <c:v>171.53377635443468</c:v>
                </c:pt>
                <c:pt idx="5">
                  <c:v>172.99769496805635</c:v>
                </c:pt>
                <c:pt idx="6">
                  <c:v>174.46161358167808</c:v>
                </c:pt>
                <c:pt idx="7">
                  <c:v>175.92553219529975</c:v>
                </c:pt>
                <c:pt idx="8">
                  <c:v>177.38945080892142</c:v>
                </c:pt>
                <c:pt idx="9">
                  <c:v>178.8533694225431</c:v>
                </c:pt>
                <c:pt idx="10">
                  <c:v>180.31728803616477</c:v>
                </c:pt>
                <c:pt idx="11">
                  <c:v>181.78120664978644</c:v>
                </c:pt>
                <c:pt idx="12">
                  <c:v>183.24512526340817</c:v>
                </c:pt>
                <c:pt idx="13">
                  <c:v>184.70904387702984</c:v>
                </c:pt>
                <c:pt idx="14">
                  <c:v>186.17296249065151</c:v>
                </c:pt>
                <c:pt idx="15">
                  <c:v>187.63688110427319</c:v>
                </c:pt>
                <c:pt idx="16">
                  <c:v>189.10079971789486</c:v>
                </c:pt>
                <c:pt idx="17">
                  <c:v>190.56471833151653</c:v>
                </c:pt>
                <c:pt idx="18">
                  <c:v>192.0286369451382</c:v>
                </c:pt>
                <c:pt idx="19">
                  <c:v>193.49255555875993</c:v>
                </c:pt>
                <c:pt idx="20">
                  <c:v>194.9564741723816</c:v>
                </c:pt>
                <c:pt idx="21">
                  <c:v>196.42039278600328</c:v>
                </c:pt>
                <c:pt idx="22">
                  <c:v>197.88431139962495</c:v>
                </c:pt>
                <c:pt idx="23">
                  <c:v>199.34823001324662</c:v>
                </c:pt>
                <c:pt idx="24">
                  <c:v>200.81214862686829</c:v>
                </c:pt>
                <c:pt idx="25">
                  <c:v>202.27606724048997</c:v>
                </c:pt>
                <c:pt idx="26">
                  <c:v>203.73998585411169</c:v>
                </c:pt>
                <c:pt idx="27">
                  <c:v>205.20390446773337</c:v>
                </c:pt>
                <c:pt idx="28">
                  <c:v>206.66782308135504</c:v>
                </c:pt>
                <c:pt idx="29">
                  <c:v>208.13174169497671</c:v>
                </c:pt>
              </c:numCache>
            </c:numRef>
          </c:val>
        </c:ser>
        <c:bandFmts/>
        <c:axId val="193324928"/>
        <c:axId val="193326464"/>
        <c:axId val="193282944"/>
      </c:surface3DChart>
      <c:catAx>
        <c:axId val="1933249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93326464"/>
        <c:crosses val="autoZero"/>
        <c:auto val="1"/>
        <c:lblAlgn val="ctr"/>
        <c:lblOffset val="100"/>
        <c:noMultiLvlLbl val="0"/>
      </c:catAx>
      <c:valAx>
        <c:axId val="19332646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93324928"/>
        <c:crosses val="autoZero"/>
        <c:crossBetween val="midCat"/>
      </c:valAx>
      <c:serAx>
        <c:axId val="193282944"/>
        <c:scaling>
          <c:orientation val="minMax"/>
        </c:scaling>
        <c:delete val="0"/>
        <c:axPos val="b"/>
        <c:majorTickMark val="out"/>
        <c:minorTickMark val="none"/>
        <c:tickLblPos val="nextTo"/>
        <c:crossAx val="193326464"/>
        <c:crosses val="autoZero"/>
      </c:serAx>
    </c:plotArea>
    <c:legend>
      <c:legendPos val="r"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zero"/>
    <c:showDLblsOverMax val="0"/>
  </c:char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autoTitleDeleted val="0"/>
    <c:view3D>
      <c:rotX val="9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surfaceChart>
        <c:wireframe val="0"/>
        <c:ser>
          <c:idx val="0"/>
          <c:order val="0"/>
          <c:tx>
            <c:strRef>
              <c:f>topqual_dat!$T$33</c:f>
              <c:strCache>
                <c:ptCount val="1"/>
                <c:pt idx="0">
                  <c:v>0.5</c:v>
                </c:pt>
              </c:strCache>
            </c:strRef>
          </c:tx>
          <c:cat>
            <c:numRef>
              <c:f>topqual_dat!$U$32:$AX$32</c:f>
              <c:numCache>
                <c:formatCode>General</c:formatCode>
                <c:ptCount val="30"/>
                <c:pt idx="0">
                  <c:v>3</c:v>
                </c:pt>
                <c:pt idx="1">
                  <c:v>4</c:v>
                </c:pt>
                <c:pt idx="2">
                  <c:v>5</c:v>
                </c:pt>
                <c:pt idx="3">
                  <c:v>6</c:v>
                </c:pt>
                <c:pt idx="4">
                  <c:v>7</c:v>
                </c:pt>
                <c:pt idx="5">
                  <c:v>8</c:v>
                </c:pt>
                <c:pt idx="6">
                  <c:v>9</c:v>
                </c:pt>
                <c:pt idx="7">
                  <c:v>10</c:v>
                </c:pt>
                <c:pt idx="8">
                  <c:v>11</c:v>
                </c:pt>
                <c:pt idx="9">
                  <c:v>12</c:v>
                </c:pt>
                <c:pt idx="10">
                  <c:v>13</c:v>
                </c:pt>
                <c:pt idx="11">
                  <c:v>14</c:v>
                </c:pt>
                <c:pt idx="12">
                  <c:v>15</c:v>
                </c:pt>
                <c:pt idx="13">
                  <c:v>16</c:v>
                </c:pt>
                <c:pt idx="14">
                  <c:v>17</c:v>
                </c:pt>
                <c:pt idx="15">
                  <c:v>18</c:v>
                </c:pt>
                <c:pt idx="16">
                  <c:v>19</c:v>
                </c:pt>
                <c:pt idx="17">
                  <c:v>20</c:v>
                </c:pt>
                <c:pt idx="18">
                  <c:v>21</c:v>
                </c:pt>
                <c:pt idx="19">
                  <c:v>22</c:v>
                </c:pt>
                <c:pt idx="20">
                  <c:v>23</c:v>
                </c:pt>
                <c:pt idx="21">
                  <c:v>24</c:v>
                </c:pt>
                <c:pt idx="22">
                  <c:v>25</c:v>
                </c:pt>
                <c:pt idx="23">
                  <c:v>26</c:v>
                </c:pt>
                <c:pt idx="24">
                  <c:v>27</c:v>
                </c:pt>
                <c:pt idx="25">
                  <c:v>28</c:v>
                </c:pt>
                <c:pt idx="26">
                  <c:v>29</c:v>
                </c:pt>
                <c:pt idx="27">
                  <c:v>30</c:v>
                </c:pt>
                <c:pt idx="28">
                  <c:v>31</c:v>
                </c:pt>
                <c:pt idx="29">
                  <c:v>32</c:v>
                </c:pt>
              </c:numCache>
            </c:numRef>
          </c:cat>
          <c:val>
            <c:numRef>
              <c:f>topqual_dat!$U$33:$AX$33</c:f>
              <c:numCache>
                <c:formatCode>General</c:formatCode>
                <c:ptCount val="30"/>
                <c:pt idx="0">
                  <c:v>79.664588175127989</c:v>
                </c:pt>
                <c:pt idx="1">
                  <c:v>81.128506788749661</c:v>
                </c:pt>
                <c:pt idx="2">
                  <c:v>82.592425402371333</c:v>
                </c:pt>
                <c:pt idx="3">
                  <c:v>84.056344015993034</c:v>
                </c:pt>
                <c:pt idx="4">
                  <c:v>85.520262629614706</c:v>
                </c:pt>
                <c:pt idx="5">
                  <c:v>86.984181243236378</c:v>
                </c:pt>
                <c:pt idx="6">
                  <c:v>88.448099856858079</c:v>
                </c:pt>
                <c:pt idx="7">
                  <c:v>89.912018470479751</c:v>
                </c:pt>
                <c:pt idx="8">
                  <c:v>91.375937084101423</c:v>
                </c:pt>
                <c:pt idx="9">
                  <c:v>92.839855697723124</c:v>
                </c:pt>
                <c:pt idx="10">
                  <c:v>94.303774311344796</c:v>
                </c:pt>
                <c:pt idx="11">
                  <c:v>95.767692924966468</c:v>
                </c:pt>
                <c:pt idx="12">
                  <c:v>97.231611538588169</c:v>
                </c:pt>
                <c:pt idx="13">
                  <c:v>98.695530152209841</c:v>
                </c:pt>
                <c:pt idx="14">
                  <c:v>100.15944876583151</c:v>
                </c:pt>
                <c:pt idx="15">
                  <c:v>101.62336737945319</c:v>
                </c:pt>
                <c:pt idx="16">
                  <c:v>103.08728599307489</c:v>
                </c:pt>
                <c:pt idx="17">
                  <c:v>104.55120460669656</c:v>
                </c:pt>
                <c:pt idx="18">
                  <c:v>106.01512322031823</c:v>
                </c:pt>
                <c:pt idx="19">
                  <c:v>107.47904183393993</c:v>
                </c:pt>
                <c:pt idx="20">
                  <c:v>108.9429604475616</c:v>
                </c:pt>
                <c:pt idx="21">
                  <c:v>110.40687906118328</c:v>
                </c:pt>
                <c:pt idx="22">
                  <c:v>111.87079767480495</c:v>
                </c:pt>
                <c:pt idx="23">
                  <c:v>113.33471628842665</c:v>
                </c:pt>
                <c:pt idx="24">
                  <c:v>114.79863490204832</c:v>
                </c:pt>
                <c:pt idx="25">
                  <c:v>116.26255351566999</c:v>
                </c:pt>
                <c:pt idx="26">
                  <c:v>117.72647212929169</c:v>
                </c:pt>
                <c:pt idx="27">
                  <c:v>119.19039074291337</c:v>
                </c:pt>
                <c:pt idx="28">
                  <c:v>120.65430935653504</c:v>
                </c:pt>
                <c:pt idx="29">
                  <c:v>122.11822797015671</c:v>
                </c:pt>
              </c:numCache>
            </c:numRef>
          </c:val>
        </c:ser>
        <c:ser>
          <c:idx val="1"/>
          <c:order val="1"/>
          <c:tx>
            <c:strRef>
              <c:f>topqual_dat!$T$34</c:f>
              <c:strCache>
                <c:ptCount val="1"/>
                <c:pt idx="0">
                  <c:v>0.6</c:v>
                </c:pt>
              </c:strCache>
            </c:strRef>
          </c:tx>
          <c:cat>
            <c:numRef>
              <c:f>topqual_dat!$U$32:$AX$32</c:f>
              <c:numCache>
                <c:formatCode>General</c:formatCode>
                <c:ptCount val="30"/>
                <c:pt idx="0">
                  <c:v>3</c:v>
                </c:pt>
                <c:pt idx="1">
                  <c:v>4</c:v>
                </c:pt>
                <c:pt idx="2">
                  <c:v>5</c:v>
                </c:pt>
                <c:pt idx="3">
                  <c:v>6</c:v>
                </c:pt>
                <c:pt idx="4">
                  <c:v>7</c:v>
                </c:pt>
                <c:pt idx="5">
                  <c:v>8</c:v>
                </c:pt>
                <c:pt idx="6">
                  <c:v>9</c:v>
                </c:pt>
                <c:pt idx="7">
                  <c:v>10</c:v>
                </c:pt>
                <c:pt idx="8">
                  <c:v>11</c:v>
                </c:pt>
                <c:pt idx="9">
                  <c:v>12</c:v>
                </c:pt>
                <c:pt idx="10">
                  <c:v>13</c:v>
                </c:pt>
                <c:pt idx="11">
                  <c:v>14</c:v>
                </c:pt>
                <c:pt idx="12">
                  <c:v>15</c:v>
                </c:pt>
                <c:pt idx="13">
                  <c:v>16</c:v>
                </c:pt>
                <c:pt idx="14">
                  <c:v>17</c:v>
                </c:pt>
                <c:pt idx="15">
                  <c:v>18</c:v>
                </c:pt>
                <c:pt idx="16">
                  <c:v>19</c:v>
                </c:pt>
                <c:pt idx="17">
                  <c:v>20</c:v>
                </c:pt>
                <c:pt idx="18">
                  <c:v>21</c:v>
                </c:pt>
                <c:pt idx="19">
                  <c:v>22</c:v>
                </c:pt>
                <c:pt idx="20">
                  <c:v>23</c:v>
                </c:pt>
                <c:pt idx="21">
                  <c:v>24</c:v>
                </c:pt>
                <c:pt idx="22">
                  <c:v>25</c:v>
                </c:pt>
                <c:pt idx="23">
                  <c:v>26</c:v>
                </c:pt>
                <c:pt idx="24">
                  <c:v>27</c:v>
                </c:pt>
                <c:pt idx="25">
                  <c:v>28</c:v>
                </c:pt>
                <c:pt idx="26">
                  <c:v>29</c:v>
                </c:pt>
                <c:pt idx="27">
                  <c:v>30</c:v>
                </c:pt>
                <c:pt idx="28">
                  <c:v>31</c:v>
                </c:pt>
                <c:pt idx="29">
                  <c:v>32</c:v>
                </c:pt>
              </c:numCache>
            </c:numRef>
          </c:cat>
          <c:val>
            <c:numRef>
              <c:f>topqual_dat!$U$34:$AX$34</c:f>
              <c:numCache>
                <c:formatCode>General</c:formatCode>
                <c:ptCount val="30"/>
                <c:pt idx="0">
                  <c:v>90.403870046284553</c:v>
                </c:pt>
                <c:pt idx="1">
                  <c:v>91.867788659906225</c:v>
                </c:pt>
                <c:pt idx="2">
                  <c:v>93.331707273527897</c:v>
                </c:pt>
                <c:pt idx="3">
                  <c:v>94.795625887149598</c:v>
                </c:pt>
                <c:pt idx="4">
                  <c:v>96.25954450077127</c:v>
                </c:pt>
                <c:pt idx="5">
                  <c:v>97.723463114392942</c:v>
                </c:pt>
                <c:pt idx="6">
                  <c:v>99.187381728014643</c:v>
                </c:pt>
                <c:pt idx="7">
                  <c:v>100.65130034163631</c:v>
                </c:pt>
                <c:pt idx="8">
                  <c:v>102.11521895525799</c:v>
                </c:pt>
                <c:pt idx="9">
                  <c:v>103.57913756887969</c:v>
                </c:pt>
                <c:pt idx="10">
                  <c:v>105.04305618250136</c:v>
                </c:pt>
                <c:pt idx="11">
                  <c:v>106.50697479612303</c:v>
                </c:pt>
                <c:pt idx="12">
                  <c:v>107.97089340974473</c:v>
                </c:pt>
                <c:pt idx="13">
                  <c:v>109.4348120233664</c:v>
                </c:pt>
                <c:pt idx="14">
                  <c:v>110.89873063698808</c:v>
                </c:pt>
                <c:pt idx="15">
                  <c:v>112.36264925060975</c:v>
                </c:pt>
                <c:pt idx="16">
                  <c:v>113.82656786423145</c:v>
                </c:pt>
                <c:pt idx="17">
                  <c:v>115.29048647785312</c:v>
                </c:pt>
                <c:pt idx="18">
                  <c:v>116.75440509147479</c:v>
                </c:pt>
                <c:pt idx="19">
                  <c:v>118.21832370509649</c:v>
                </c:pt>
                <c:pt idx="20">
                  <c:v>119.68224231871817</c:v>
                </c:pt>
                <c:pt idx="21">
                  <c:v>121.14616093233984</c:v>
                </c:pt>
                <c:pt idx="22">
                  <c:v>122.61007954596151</c:v>
                </c:pt>
                <c:pt idx="23">
                  <c:v>124.07399815958321</c:v>
                </c:pt>
                <c:pt idx="24">
                  <c:v>125.53791677320488</c:v>
                </c:pt>
                <c:pt idx="25">
                  <c:v>127.00183538682656</c:v>
                </c:pt>
                <c:pt idx="26">
                  <c:v>128.46575400044827</c:v>
                </c:pt>
                <c:pt idx="27">
                  <c:v>129.92967261406994</c:v>
                </c:pt>
                <c:pt idx="28">
                  <c:v>131.39359122769162</c:v>
                </c:pt>
                <c:pt idx="29">
                  <c:v>132.85750984131329</c:v>
                </c:pt>
              </c:numCache>
            </c:numRef>
          </c:val>
        </c:ser>
        <c:ser>
          <c:idx val="2"/>
          <c:order val="2"/>
          <c:tx>
            <c:strRef>
              <c:f>topqual_dat!$T$35</c:f>
              <c:strCache>
                <c:ptCount val="1"/>
                <c:pt idx="0">
                  <c:v>0.7</c:v>
                </c:pt>
              </c:strCache>
            </c:strRef>
          </c:tx>
          <c:cat>
            <c:numRef>
              <c:f>topqual_dat!$U$32:$AX$32</c:f>
              <c:numCache>
                <c:formatCode>General</c:formatCode>
                <c:ptCount val="30"/>
                <c:pt idx="0">
                  <c:v>3</c:v>
                </c:pt>
                <c:pt idx="1">
                  <c:v>4</c:v>
                </c:pt>
                <c:pt idx="2">
                  <c:v>5</c:v>
                </c:pt>
                <c:pt idx="3">
                  <c:v>6</c:v>
                </c:pt>
                <c:pt idx="4">
                  <c:v>7</c:v>
                </c:pt>
                <c:pt idx="5">
                  <c:v>8</c:v>
                </c:pt>
                <c:pt idx="6">
                  <c:v>9</c:v>
                </c:pt>
                <c:pt idx="7">
                  <c:v>10</c:v>
                </c:pt>
                <c:pt idx="8">
                  <c:v>11</c:v>
                </c:pt>
                <c:pt idx="9">
                  <c:v>12</c:v>
                </c:pt>
                <c:pt idx="10">
                  <c:v>13</c:v>
                </c:pt>
                <c:pt idx="11">
                  <c:v>14</c:v>
                </c:pt>
                <c:pt idx="12">
                  <c:v>15</c:v>
                </c:pt>
                <c:pt idx="13">
                  <c:v>16</c:v>
                </c:pt>
                <c:pt idx="14">
                  <c:v>17</c:v>
                </c:pt>
                <c:pt idx="15">
                  <c:v>18</c:v>
                </c:pt>
                <c:pt idx="16">
                  <c:v>19</c:v>
                </c:pt>
                <c:pt idx="17">
                  <c:v>20</c:v>
                </c:pt>
                <c:pt idx="18">
                  <c:v>21</c:v>
                </c:pt>
                <c:pt idx="19">
                  <c:v>22</c:v>
                </c:pt>
                <c:pt idx="20">
                  <c:v>23</c:v>
                </c:pt>
                <c:pt idx="21">
                  <c:v>24</c:v>
                </c:pt>
                <c:pt idx="22">
                  <c:v>25</c:v>
                </c:pt>
                <c:pt idx="23">
                  <c:v>26</c:v>
                </c:pt>
                <c:pt idx="24">
                  <c:v>27</c:v>
                </c:pt>
                <c:pt idx="25">
                  <c:v>28</c:v>
                </c:pt>
                <c:pt idx="26">
                  <c:v>29</c:v>
                </c:pt>
                <c:pt idx="27">
                  <c:v>30</c:v>
                </c:pt>
                <c:pt idx="28">
                  <c:v>31</c:v>
                </c:pt>
                <c:pt idx="29">
                  <c:v>32</c:v>
                </c:pt>
              </c:numCache>
            </c:numRef>
          </c:cat>
          <c:val>
            <c:numRef>
              <c:f>topqual_dat!$U$35:$AX$35</c:f>
              <c:numCache>
                <c:formatCode>General</c:formatCode>
                <c:ptCount val="30"/>
                <c:pt idx="0">
                  <c:v>100.49271604107479</c:v>
                </c:pt>
                <c:pt idx="1">
                  <c:v>101.95663465469646</c:v>
                </c:pt>
                <c:pt idx="2">
                  <c:v>103.42055326831813</c:v>
                </c:pt>
                <c:pt idx="3">
                  <c:v>104.88447188193983</c:v>
                </c:pt>
                <c:pt idx="4">
                  <c:v>106.3483904955615</c:v>
                </c:pt>
                <c:pt idx="5">
                  <c:v>107.81230910918318</c:v>
                </c:pt>
                <c:pt idx="6">
                  <c:v>109.27622772280488</c:v>
                </c:pt>
                <c:pt idx="7">
                  <c:v>110.74014633642655</c:v>
                </c:pt>
                <c:pt idx="8">
                  <c:v>112.20406495004822</c:v>
                </c:pt>
                <c:pt idx="9">
                  <c:v>113.66798356366992</c:v>
                </c:pt>
                <c:pt idx="10">
                  <c:v>115.13190217729159</c:v>
                </c:pt>
                <c:pt idx="11">
                  <c:v>116.59582079091327</c:v>
                </c:pt>
                <c:pt idx="12">
                  <c:v>118.05973940453497</c:v>
                </c:pt>
                <c:pt idx="13">
                  <c:v>119.52365801815664</c:v>
                </c:pt>
                <c:pt idx="14">
                  <c:v>120.98757663177831</c:v>
                </c:pt>
                <c:pt idx="15">
                  <c:v>122.45149524539998</c:v>
                </c:pt>
                <c:pt idx="16">
                  <c:v>123.91541385902168</c:v>
                </c:pt>
                <c:pt idx="17">
                  <c:v>125.37933247264336</c:v>
                </c:pt>
                <c:pt idx="18">
                  <c:v>126.84325108626503</c:v>
                </c:pt>
                <c:pt idx="19">
                  <c:v>128.30716969988671</c:v>
                </c:pt>
                <c:pt idx="20">
                  <c:v>129.77108831350839</c:v>
                </c:pt>
                <c:pt idx="21">
                  <c:v>131.23500692713006</c:v>
                </c:pt>
                <c:pt idx="22">
                  <c:v>132.69892554075173</c:v>
                </c:pt>
                <c:pt idx="23">
                  <c:v>134.16284415437343</c:v>
                </c:pt>
                <c:pt idx="24">
                  <c:v>135.6267627679951</c:v>
                </c:pt>
                <c:pt idx="25">
                  <c:v>137.09068138161678</c:v>
                </c:pt>
                <c:pt idx="26">
                  <c:v>138.55459999523848</c:v>
                </c:pt>
                <c:pt idx="27">
                  <c:v>140.01851860886015</c:v>
                </c:pt>
                <c:pt idx="28">
                  <c:v>141.48243722248182</c:v>
                </c:pt>
                <c:pt idx="29">
                  <c:v>142.94635583610349</c:v>
                </c:pt>
              </c:numCache>
            </c:numRef>
          </c:val>
        </c:ser>
        <c:ser>
          <c:idx val="3"/>
          <c:order val="3"/>
          <c:tx>
            <c:strRef>
              <c:f>topqual_dat!$T$36</c:f>
              <c:strCache>
                <c:ptCount val="1"/>
                <c:pt idx="0">
                  <c:v>0.8</c:v>
                </c:pt>
              </c:strCache>
            </c:strRef>
          </c:tx>
          <c:cat>
            <c:numRef>
              <c:f>topqual_dat!$U$32:$AX$32</c:f>
              <c:numCache>
                <c:formatCode>General</c:formatCode>
                <c:ptCount val="30"/>
                <c:pt idx="0">
                  <c:v>3</c:v>
                </c:pt>
                <c:pt idx="1">
                  <c:v>4</c:v>
                </c:pt>
                <c:pt idx="2">
                  <c:v>5</c:v>
                </c:pt>
                <c:pt idx="3">
                  <c:v>6</c:v>
                </c:pt>
                <c:pt idx="4">
                  <c:v>7</c:v>
                </c:pt>
                <c:pt idx="5">
                  <c:v>8</c:v>
                </c:pt>
                <c:pt idx="6">
                  <c:v>9</c:v>
                </c:pt>
                <c:pt idx="7">
                  <c:v>10</c:v>
                </c:pt>
                <c:pt idx="8">
                  <c:v>11</c:v>
                </c:pt>
                <c:pt idx="9">
                  <c:v>12</c:v>
                </c:pt>
                <c:pt idx="10">
                  <c:v>13</c:v>
                </c:pt>
                <c:pt idx="11">
                  <c:v>14</c:v>
                </c:pt>
                <c:pt idx="12">
                  <c:v>15</c:v>
                </c:pt>
                <c:pt idx="13">
                  <c:v>16</c:v>
                </c:pt>
                <c:pt idx="14">
                  <c:v>17</c:v>
                </c:pt>
                <c:pt idx="15">
                  <c:v>18</c:v>
                </c:pt>
                <c:pt idx="16">
                  <c:v>19</c:v>
                </c:pt>
                <c:pt idx="17">
                  <c:v>20</c:v>
                </c:pt>
                <c:pt idx="18">
                  <c:v>21</c:v>
                </c:pt>
                <c:pt idx="19">
                  <c:v>22</c:v>
                </c:pt>
                <c:pt idx="20">
                  <c:v>23</c:v>
                </c:pt>
                <c:pt idx="21">
                  <c:v>24</c:v>
                </c:pt>
                <c:pt idx="22">
                  <c:v>25</c:v>
                </c:pt>
                <c:pt idx="23">
                  <c:v>26</c:v>
                </c:pt>
                <c:pt idx="24">
                  <c:v>27</c:v>
                </c:pt>
                <c:pt idx="25">
                  <c:v>28</c:v>
                </c:pt>
                <c:pt idx="26">
                  <c:v>29</c:v>
                </c:pt>
                <c:pt idx="27">
                  <c:v>30</c:v>
                </c:pt>
                <c:pt idx="28">
                  <c:v>31</c:v>
                </c:pt>
                <c:pt idx="29">
                  <c:v>32</c:v>
                </c:pt>
              </c:numCache>
            </c:numRef>
          </c:cat>
          <c:val>
            <c:numRef>
              <c:f>topqual_dat!$U$36:$AX$36</c:f>
              <c:numCache>
                <c:formatCode>General</c:formatCode>
                <c:ptCount val="30"/>
                <c:pt idx="0">
                  <c:v>109.93112615949867</c:v>
                </c:pt>
                <c:pt idx="1">
                  <c:v>111.39504477312035</c:v>
                </c:pt>
                <c:pt idx="2">
                  <c:v>112.85896338674202</c:v>
                </c:pt>
                <c:pt idx="3">
                  <c:v>114.32288200036372</c:v>
                </c:pt>
                <c:pt idx="4">
                  <c:v>115.78680061398539</c:v>
                </c:pt>
                <c:pt idx="5">
                  <c:v>117.25071922760706</c:v>
                </c:pt>
                <c:pt idx="6">
                  <c:v>118.71463784122876</c:v>
                </c:pt>
                <c:pt idx="7">
                  <c:v>120.17855645485044</c:v>
                </c:pt>
                <c:pt idx="8">
                  <c:v>121.64247506847211</c:v>
                </c:pt>
                <c:pt idx="9">
                  <c:v>123.10639368209381</c:v>
                </c:pt>
                <c:pt idx="10">
                  <c:v>124.57031229571548</c:v>
                </c:pt>
                <c:pt idx="11">
                  <c:v>126.03423090933715</c:v>
                </c:pt>
                <c:pt idx="12">
                  <c:v>127.49814952295885</c:v>
                </c:pt>
                <c:pt idx="13">
                  <c:v>128.96206813658051</c:v>
                </c:pt>
                <c:pt idx="14">
                  <c:v>130.42598675020218</c:v>
                </c:pt>
                <c:pt idx="15">
                  <c:v>131.88990536382386</c:v>
                </c:pt>
                <c:pt idx="16">
                  <c:v>133.35382397744556</c:v>
                </c:pt>
                <c:pt idx="17">
                  <c:v>134.81774259106723</c:v>
                </c:pt>
                <c:pt idx="18">
                  <c:v>136.2816612046889</c:v>
                </c:pt>
                <c:pt idx="19">
                  <c:v>137.7455798183106</c:v>
                </c:pt>
                <c:pt idx="20">
                  <c:v>139.20949843193227</c:v>
                </c:pt>
                <c:pt idx="21">
                  <c:v>140.67341704555395</c:v>
                </c:pt>
                <c:pt idx="22">
                  <c:v>142.13733565917562</c:v>
                </c:pt>
                <c:pt idx="23">
                  <c:v>143.60125427279732</c:v>
                </c:pt>
                <c:pt idx="24">
                  <c:v>145.06517288641899</c:v>
                </c:pt>
                <c:pt idx="25">
                  <c:v>146.52909150004066</c:v>
                </c:pt>
                <c:pt idx="26">
                  <c:v>147.99301011366236</c:v>
                </c:pt>
                <c:pt idx="27">
                  <c:v>149.45692872728404</c:v>
                </c:pt>
                <c:pt idx="28">
                  <c:v>150.92084734090571</c:v>
                </c:pt>
                <c:pt idx="29">
                  <c:v>152.38476595452738</c:v>
                </c:pt>
              </c:numCache>
            </c:numRef>
          </c:val>
        </c:ser>
        <c:ser>
          <c:idx val="4"/>
          <c:order val="4"/>
          <c:tx>
            <c:strRef>
              <c:f>topqual_dat!$T$37</c:f>
              <c:strCache>
                <c:ptCount val="1"/>
                <c:pt idx="0">
                  <c:v>0.9</c:v>
                </c:pt>
              </c:strCache>
            </c:strRef>
          </c:tx>
          <c:cat>
            <c:numRef>
              <c:f>topqual_dat!$U$32:$AX$32</c:f>
              <c:numCache>
                <c:formatCode>General</c:formatCode>
                <c:ptCount val="30"/>
                <c:pt idx="0">
                  <c:v>3</c:v>
                </c:pt>
                <c:pt idx="1">
                  <c:v>4</c:v>
                </c:pt>
                <c:pt idx="2">
                  <c:v>5</c:v>
                </c:pt>
                <c:pt idx="3">
                  <c:v>6</c:v>
                </c:pt>
                <c:pt idx="4">
                  <c:v>7</c:v>
                </c:pt>
                <c:pt idx="5">
                  <c:v>8</c:v>
                </c:pt>
                <c:pt idx="6">
                  <c:v>9</c:v>
                </c:pt>
                <c:pt idx="7">
                  <c:v>10</c:v>
                </c:pt>
                <c:pt idx="8">
                  <c:v>11</c:v>
                </c:pt>
                <c:pt idx="9">
                  <c:v>12</c:v>
                </c:pt>
                <c:pt idx="10">
                  <c:v>13</c:v>
                </c:pt>
                <c:pt idx="11">
                  <c:v>14</c:v>
                </c:pt>
                <c:pt idx="12">
                  <c:v>15</c:v>
                </c:pt>
                <c:pt idx="13">
                  <c:v>16</c:v>
                </c:pt>
                <c:pt idx="14">
                  <c:v>17</c:v>
                </c:pt>
                <c:pt idx="15">
                  <c:v>18</c:v>
                </c:pt>
                <c:pt idx="16">
                  <c:v>19</c:v>
                </c:pt>
                <c:pt idx="17">
                  <c:v>20</c:v>
                </c:pt>
                <c:pt idx="18">
                  <c:v>21</c:v>
                </c:pt>
                <c:pt idx="19">
                  <c:v>22</c:v>
                </c:pt>
                <c:pt idx="20">
                  <c:v>23</c:v>
                </c:pt>
                <c:pt idx="21">
                  <c:v>24</c:v>
                </c:pt>
                <c:pt idx="22">
                  <c:v>25</c:v>
                </c:pt>
                <c:pt idx="23">
                  <c:v>26</c:v>
                </c:pt>
                <c:pt idx="24">
                  <c:v>27</c:v>
                </c:pt>
                <c:pt idx="25">
                  <c:v>28</c:v>
                </c:pt>
                <c:pt idx="26">
                  <c:v>29</c:v>
                </c:pt>
                <c:pt idx="27">
                  <c:v>30</c:v>
                </c:pt>
                <c:pt idx="28">
                  <c:v>31</c:v>
                </c:pt>
                <c:pt idx="29">
                  <c:v>32</c:v>
                </c:pt>
              </c:numCache>
            </c:numRef>
          </c:cat>
          <c:val>
            <c:numRef>
              <c:f>topqual_dat!$U$37:$AX$37</c:f>
              <c:numCache>
                <c:formatCode>General</c:formatCode>
                <c:ptCount val="30"/>
                <c:pt idx="0">
                  <c:v>118.71910040155622</c:v>
                </c:pt>
                <c:pt idx="1">
                  <c:v>120.18301901517789</c:v>
                </c:pt>
                <c:pt idx="2">
                  <c:v>121.64693762879956</c:v>
                </c:pt>
                <c:pt idx="3">
                  <c:v>123.11085624242129</c:v>
                </c:pt>
                <c:pt idx="4">
                  <c:v>124.57477485604296</c:v>
                </c:pt>
                <c:pt idx="5">
                  <c:v>126.03869346966464</c:v>
                </c:pt>
                <c:pt idx="6">
                  <c:v>127.50261208328631</c:v>
                </c:pt>
                <c:pt idx="7">
                  <c:v>128.96653069690797</c:v>
                </c:pt>
                <c:pt idx="8">
                  <c:v>130.43044931052964</c:v>
                </c:pt>
                <c:pt idx="9">
                  <c:v>131.89436792415137</c:v>
                </c:pt>
                <c:pt idx="10">
                  <c:v>133.35828653777304</c:v>
                </c:pt>
                <c:pt idx="11">
                  <c:v>134.82220515139471</c:v>
                </c:pt>
                <c:pt idx="12">
                  <c:v>136.28612376501638</c:v>
                </c:pt>
                <c:pt idx="13">
                  <c:v>137.75004237863806</c:v>
                </c:pt>
                <c:pt idx="14">
                  <c:v>139.21396099225973</c:v>
                </c:pt>
                <c:pt idx="15">
                  <c:v>140.6778796058814</c:v>
                </c:pt>
                <c:pt idx="16">
                  <c:v>142.14179821950313</c:v>
                </c:pt>
                <c:pt idx="17">
                  <c:v>143.6057168331248</c:v>
                </c:pt>
                <c:pt idx="18">
                  <c:v>145.06963544674647</c:v>
                </c:pt>
                <c:pt idx="19">
                  <c:v>146.53355406036815</c:v>
                </c:pt>
                <c:pt idx="20">
                  <c:v>147.99747267398982</c:v>
                </c:pt>
                <c:pt idx="21">
                  <c:v>149.46139128761149</c:v>
                </c:pt>
                <c:pt idx="22">
                  <c:v>150.92530990123316</c:v>
                </c:pt>
                <c:pt idx="23">
                  <c:v>152.38922851485489</c:v>
                </c:pt>
                <c:pt idx="24">
                  <c:v>153.85314712847656</c:v>
                </c:pt>
                <c:pt idx="25">
                  <c:v>155.31706574209824</c:v>
                </c:pt>
                <c:pt idx="26">
                  <c:v>156.78098435571991</c:v>
                </c:pt>
                <c:pt idx="27">
                  <c:v>158.24490296934158</c:v>
                </c:pt>
                <c:pt idx="28">
                  <c:v>159.70882158296325</c:v>
                </c:pt>
                <c:pt idx="29">
                  <c:v>161.17274019658493</c:v>
                </c:pt>
              </c:numCache>
            </c:numRef>
          </c:val>
        </c:ser>
        <c:ser>
          <c:idx val="5"/>
          <c:order val="5"/>
          <c:tx>
            <c:strRef>
              <c:f>topqual_dat!$T$38</c:f>
              <c:strCache>
                <c:ptCount val="1"/>
                <c:pt idx="0">
                  <c:v>1</c:v>
                </c:pt>
              </c:strCache>
            </c:strRef>
          </c:tx>
          <c:cat>
            <c:numRef>
              <c:f>topqual_dat!$U$32:$AX$32</c:f>
              <c:numCache>
                <c:formatCode>General</c:formatCode>
                <c:ptCount val="30"/>
                <c:pt idx="0">
                  <c:v>3</c:v>
                </c:pt>
                <c:pt idx="1">
                  <c:v>4</c:v>
                </c:pt>
                <c:pt idx="2">
                  <c:v>5</c:v>
                </c:pt>
                <c:pt idx="3">
                  <c:v>6</c:v>
                </c:pt>
                <c:pt idx="4">
                  <c:v>7</c:v>
                </c:pt>
                <c:pt idx="5">
                  <c:v>8</c:v>
                </c:pt>
                <c:pt idx="6">
                  <c:v>9</c:v>
                </c:pt>
                <c:pt idx="7">
                  <c:v>10</c:v>
                </c:pt>
                <c:pt idx="8">
                  <c:v>11</c:v>
                </c:pt>
                <c:pt idx="9">
                  <c:v>12</c:v>
                </c:pt>
                <c:pt idx="10">
                  <c:v>13</c:v>
                </c:pt>
                <c:pt idx="11">
                  <c:v>14</c:v>
                </c:pt>
                <c:pt idx="12">
                  <c:v>15</c:v>
                </c:pt>
                <c:pt idx="13">
                  <c:v>16</c:v>
                </c:pt>
                <c:pt idx="14">
                  <c:v>17</c:v>
                </c:pt>
                <c:pt idx="15">
                  <c:v>18</c:v>
                </c:pt>
                <c:pt idx="16">
                  <c:v>19</c:v>
                </c:pt>
                <c:pt idx="17">
                  <c:v>20</c:v>
                </c:pt>
                <c:pt idx="18">
                  <c:v>21</c:v>
                </c:pt>
                <c:pt idx="19">
                  <c:v>22</c:v>
                </c:pt>
                <c:pt idx="20">
                  <c:v>23</c:v>
                </c:pt>
                <c:pt idx="21">
                  <c:v>24</c:v>
                </c:pt>
                <c:pt idx="22">
                  <c:v>25</c:v>
                </c:pt>
                <c:pt idx="23">
                  <c:v>26</c:v>
                </c:pt>
                <c:pt idx="24">
                  <c:v>27</c:v>
                </c:pt>
                <c:pt idx="25">
                  <c:v>28</c:v>
                </c:pt>
                <c:pt idx="26">
                  <c:v>29</c:v>
                </c:pt>
                <c:pt idx="27">
                  <c:v>30</c:v>
                </c:pt>
                <c:pt idx="28">
                  <c:v>31</c:v>
                </c:pt>
                <c:pt idx="29">
                  <c:v>32</c:v>
                </c:pt>
              </c:numCache>
            </c:numRef>
          </c:cat>
          <c:val>
            <c:numRef>
              <c:f>topqual_dat!$U$38:$AX$38</c:f>
              <c:numCache>
                <c:formatCode>General</c:formatCode>
                <c:ptCount val="30"/>
                <c:pt idx="0">
                  <c:v>126.85663876724746</c:v>
                </c:pt>
                <c:pt idx="1">
                  <c:v>128.32055738086913</c:v>
                </c:pt>
                <c:pt idx="2">
                  <c:v>129.7844759944908</c:v>
                </c:pt>
                <c:pt idx="3">
                  <c:v>131.24839460811251</c:v>
                </c:pt>
                <c:pt idx="4">
                  <c:v>132.71231322173418</c:v>
                </c:pt>
                <c:pt idx="5">
                  <c:v>134.17623183535585</c:v>
                </c:pt>
                <c:pt idx="6">
                  <c:v>135.64015044897755</c:v>
                </c:pt>
                <c:pt idx="7">
                  <c:v>137.10406906259922</c:v>
                </c:pt>
                <c:pt idx="8">
                  <c:v>138.56798767622089</c:v>
                </c:pt>
                <c:pt idx="9">
                  <c:v>140.0319062898426</c:v>
                </c:pt>
                <c:pt idx="10">
                  <c:v>141.49582490346427</c:v>
                </c:pt>
                <c:pt idx="11">
                  <c:v>142.95974351708594</c:v>
                </c:pt>
                <c:pt idx="12">
                  <c:v>144.42366213070764</c:v>
                </c:pt>
                <c:pt idx="13">
                  <c:v>145.88758074432931</c:v>
                </c:pt>
                <c:pt idx="14">
                  <c:v>147.35149935795098</c:v>
                </c:pt>
                <c:pt idx="15">
                  <c:v>148.81541797157266</c:v>
                </c:pt>
                <c:pt idx="16">
                  <c:v>150.27933658519436</c:v>
                </c:pt>
                <c:pt idx="17">
                  <c:v>151.74325519881603</c:v>
                </c:pt>
                <c:pt idx="18">
                  <c:v>153.2071738124377</c:v>
                </c:pt>
                <c:pt idx="19">
                  <c:v>154.6710924260594</c:v>
                </c:pt>
                <c:pt idx="20">
                  <c:v>156.13501103968107</c:v>
                </c:pt>
                <c:pt idx="21">
                  <c:v>157.59892965330275</c:v>
                </c:pt>
                <c:pt idx="22">
                  <c:v>159.06284826692442</c:v>
                </c:pt>
                <c:pt idx="23">
                  <c:v>160.52676688054612</c:v>
                </c:pt>
                <c:pt idx="24">
                  <c:v>161.99068549416779</c:v>
                </c:pt>
                <c:pt idx="25">
                  <c:v>163.45460410778946</c:v>
                </c:pt>
                <c:pt idx="26">
                  <c:v>164.91852272141116</c:v>
                </c:pt>
                <c:pt idx="27">
                  <c:v>166.38244133503284</c:v>
                </c:pt>
                <c:pt idx="28">
                  <c:v>167.84635994865451</c:v>
                </c:pt>
                <c:pt idx="29">
                  <c:v>169.31027856227618</c:v>
                </c:pt>
              </c:numCache>
            </c:numRef>
          </c:val>
        </c:ser>
        <c:ser>
          <c:idx val="6"/>
          <c:order val="6"/>
          <c:tx>
            <c:strRef>
              <c:f>topqual_dat!$T$39</c:f>
              <c:strCache>
                <c:ptCount val="1"/>
                <c:pt idx="0">
                  <c:v>1.1</c:v>
                </c:pt>
              </c:strCache>
            </c:strRef>
          </c:tx>
          <c:cat>
            <c:numRef>
              <c:f>topqual_dat!$U$32:$AX$32</c:f>
              <c:numCache>
                <c:formatCode>General</c:formatCode>
                <c:ptCount val="30"/>
                <c:pt idx="0">
                  <c:v>3</c:v>
                </c:pt>
                <c:pt idx="1">
                  <c:v>4</c:v>
                </c:pt>
                <c:pt idx="2">
                  <c:v>5</c:v>
                </c:pt>
                <c:pt idx="3">
                  <c:v>6</c:v>
                </c:pt>
                <c:pt idx="4">
                  <c:v>7</c:v>
                </c:pt>
                <c:pt idx="5">
                  <c:v>8</c:v>
                </c:pt>
                <c:pt idx="6">
                  <c:v>9</c:v>
                </c:pt>
                <c:pt idx="7">
                  <c:v>10</c:v>
                </c:pt>
                <c:pt idx="8">
                  <c:v>11</c:v>
                </c:pt>
                <c:pt idx="9">
                  <c:v>12</c:v>
                </c:pt>
                <c:pt idx="10">
                  <c:v>13</c:v>
                </c:pt>
                <c:pt idx="11">
                  <c:v>14</c:v>
                </c:pt>
                <c:pt idx="12">
                  <c:v>15</c:v>
                </c:pt>
                <c:pt idx="13">
                  <c:v>16</c:v>
                </c:pt>
                <c:pt idx="14">
                  <c:v>17</c:v>
                </c:pt>
                <c:pt idx="15">
                  <c:v>18</c:v>
                </c:pt>
                <c:pt idx="16">
                  <c:v>19</c:v>
                </c:pt>
                <c:pt idx="17">
                  <c:v>20</c:v>
                </c:pt>
                <c:pt idx="18">
                  <c:v>21</c:v>
                </c:pt>
                <c:pt idx="19">
                  <c:v>22</c:v>
                </c:pt>
                <c:pt idx="20">
                  <c:v>23</c:v>
                </c:pt>
                <c:pt idx="21">
                  <c:v>24</c:v>
                </c:pt>
                <c:pt idx="22">
                  <c:v>25</c:v>
                </c:pt>
                <c:pt idx="23">
                  <c:v>26</c:v>
                </c:pt>
                <c:pt idx="24">
                  <c:v>27</c:v>
                </c:pt>
                <c:pt idx="25">
                  <c:v>28</c:v>
                </c:pt>
                <c:pt idx="26">
                  <c:v>29</c:v>
                </c:pt>
                <c:pt idx="27">
                  <c:v>30</c:v>
                </c:pt>
                <c:pt idx="28">
                  <c:v>31</c:v>
                </c:pt>
                <c:pt idx="29">
                  <c:v>32</c:v>
                </c:pt>
              </c:numCache>
            </c:numRef>
          </c:cat>
          <c:val>
            <c:numRef>
              <c:f>topqual_dat!$U$39:$AX$39</c:f>
              <c:numCache>
                <c:formatCode>General</c:formatCode>
                <c:ptCount val="30"/>
                <c:pt idx="0">
                  <c:v>134.34374125657232</c:v>
                </c:pt>
                <c:pt idx="1">
                  <c:v>135.80765987019399</c:v>
                </c:pt>
                <c:pt idx="2">
                  <c:v>137.27157848381566</c:v>
                </c:pt>
                <c:pt idx="3">
                  <c:v>138.73549709743736</c:v>
                </c:pt>
                <c:pt idx="4">
                  <c:v>140.19941571105903</c:v>
                </c:pt>
                <c:pt idx="5">
                  <c:v>141.6633343246807</c:v>
                </c:pt>
                <c:pt idx="6">
                  <c:v>143.12725293830241</c:v>
                </c:pt>
                <c:pt idx="7">
                  <c:v>144.59117155192408</c:v>
                </c:pt>
                <c:pt idx="8">
                  <c:v>146.05509016554575</c:v>
                </c:pt>
                <c:pt idx="9">
                  <c:v>147.51900877916745</c:v>
                </c:pt>
                <c:pt idx="10">
                  <c:v>148.98292739278912</c:v>
                </c:pt>
                <c:pt idx="11">
                  <c:v>150.44684600641079</c:v>
                </c:pt>
                <c:pt idx="12">
                  <c:v>151.9107646200325</c:v>
                </c:pt>
                <c:pt idx="13">
                  <c:v>153.37468323365417</c:v>
                </c:pt>
                <c:pt idx="14">
                  <c:v>154.83860184727584</c:v>
                </c:pt>
                <c:pt idx="15">
                  <c:v>156.30252046089751</c:v>
                </c:pt>
                <c:pt idx="16">
                  <c:v>157.76643907451921</c:v>
                </c:pt>
                <c:pt idx="17">
                  <c:v>159.23035768814088</c:v>
                </c:pt>
                <c:pt idx="18">
                  <c:v>160.69427630176256</c:v>
                </c:pt>
                <c:pt idx="19">
                  <c:v>162.15819491538426</c:v>
                </c:pt>
                <c:pt idx="20">
                  <c:v>163.62211352900593</c:v>
                </c:pt>
                <c:pt idx="21">
                  <c:v>165.0860321426276</c:v>
                </c:pt>
                <c:pt idx="22">
                  <c:v>166.54995075624927</c:v>
                </c:pt>
                <c:pt idx="23">
                  <c:v>168.01386936987097</c:v>
                </c:pt>
                <c:pt idx="24">
                  <c:v>169.47778798349265</c:v>
                </c:pt>
                <c:pt idx="25">
                  <c:v>170.94170659711432</c:v>
                </c:pt>
                <c:pt idx="26">
                  <c:v>172.40562521073602</c:v>
                </c:pt>
                <c:pt idx="27">
                  <c:v>173.86954382435769</c:v>
                </c:pt>
                <c:pt idx="28">
                  <c:v>175.33346243797936</c:v>
                </c:pt>
                <c:pt idx="29">
                  <c:v>176.79738105160104</c:v>
                </c:pt>
              </c:numCache>
            </c:numRef>
          </c:val>
        </c:ser>
        <c:ser>
          <c:idx val="7"/>
          <c:order val="7"/>
          <c:tx>
            <c:strRef>
              <c:f>topqual_dat!$T$40</c:f>
              <c:strCache>
                <c:ptCount val="1"/>
                <c:pt idx="0">
                  <c:v>1.2</c:v>
                </c:pt>
              </c:strCache>
            </c:strRef>
          </c:tx>
          <c:cat>
            <c:numRef>
              <c:f>topqual_dat!$U$32:$AX$32</c:f>
              <c:numCache>
                <c:formatCode>General</c:formatCode>
                <c:ptCount val="30"/>
                <c:pt idx="0">
                  <c:v>3</c:v>
                </c:pt>
                <c:pt idx="1">
                  <c:v>4</c:v>
                </c:pt>
                <c:pt idx="2">
                  <c:v>5</c:v>
                </c:pt>
                <c:pt idx="3">
                  <c:v>6</c:v>
                </c:pt>
                <c:pt idx="4">
                  <c:v>7</c:v>
                </c:pt>
                <c:pt idx="5">
                  <c:v>8</c:v>
                </c:pt>
                <c:pt idx="6">
                  <c:v>9</c:v>
                </c:pt>
                <c:pt idx="7">
                  <c:v>10</c:v>
                </c:pt>
                <c:pt idx="8">
                  <c:v>11</c:v>
                </c:pt>
                <c:pt idx="9">
                  <c:v>12</c:v>
                </c:pt>
                <c:pt idx="10">
                  <c:v>13</c:v>
                </c:pt>
                <c:pt idx="11">
                  <c:v>14</c:v>
                </c:pt>
                <c:pt idx="12">
                  <c:v>15</c:v>
                </c:pt>
                <c:pt idx="13">
                  <c:v>16</c:v>
                </c:pt>
                <c:pt idx="14">
                  <c:v>17</c:v>
                </c:pt>
                <c:pt idx="15">
                  <c:v>18</c:v>
                </c:pt>
                <c:pt idx="16">
                  <c:v>19</c:v>
                </c:pt>
                <c:pt idx="17">
                  <c:v>20</c:v>
                </c:pt>
                <c:pt idx="18">
                  <c:v>21</c:v>
                </c:pt>
                <c:pt idx="19">
                  <c:v>22</c:v>
                </c:pt>
                <c:pt idx="20">
                  <c:v>23</c:v>
                </c:pt>
                <c:pt idx="21">
                  <c:v>24</c:v>
                </c:pt>
                <c:pt idx="22">
                  <c:v>25</c:v>
                </c:pt>
                <c:pt idx="23">
                  <c:v>26</c:v>
                </c:pt>
                <c:pt idx="24">
                  <c:v>27</c:v>
                </c:pt>
                <c:pt idx="25">
                  <c:v>28</c:v>
                </c:pt>
                <c:pt idx="26">
                  <c:v>29</c:v>
                </c:pt>
                <c:pt idx="27">
                  <c:v>30</c:v>
                </c:pt>
                <c:pt idx="28">
                  <c:v>31</c:v>
                </c:pt>
                <c:pt idx="29">
                  <c:v>32</c:v>
                </c:pt>
              </c:numCache>
            </c:numRef>
          </c:cat>
          <c:val>
            <c:numRef>
              <c:f>topqual_dat!$U$40:$AX$40</c:f>
              <c:numCache>
                <c:formatCode>General</c:formatCode>
                <c:ptCount val="30"/>
                <c:pt idx="0">
                  <c:v>141.18040786953085</c:v>
                </c:pt>
                <c:pt idx="1">
                  <c:v>142.64432648315253</c:v>
                </c:pt>
                <c:pt idx="2">
                  <c:v>144.1082450967742</c:v>
                </c:pt>
                <c:pt idx="3">
                  <c:v>145.5721637103959</c:v>
                </c:pt>
                <c:pt idx="4">
                  <c:v>147.03608232401757</c:v>
                </c:pt>
                <c:pt idx="5">
                  <c:v>148.50000093763924</c:v>
                </c:pt>
                <c:pt idx="6">
                  <c:v>149.96391955126094</c:v>
                </c:pt>
                <c:pt idx="7">
                  <c:v>151.42783816488262</c:v>
                </c:pt>
                <c:pt idx="8">
                  <c:v>152.89175677850429</c:v>
                </c:pt>
                <c:pt idx="9">
                  <c:v>154.35567539212599</c:v>
                </c:pt>
                <c:pt idx="10">
                  <c:v>155.81959400574766</c:v>
                </c:pt>
                <c:pt idx="11">
                  <c:v>157.28351261936933</c:v>
                </c:pt>
                <c:pt idx="12">
                  <c:v>158.74743123299103</c:v>
                </c:pt>
                <c:pt idx="13">
                  <c:v>160.21134984661271</c:v>
                </c:pt>
                <c:pt idx="14">
                  <c:v>161.67526846023438</c:v>
                </c:pt>
                <c:pt idx="15">
                  <c:v>163.13918707385605</c:v>
                </c:pt>
                <c:pt idx="16">
                  <c:v>164.60310568747775</c:v>
                </c:pt>
                <c:pt idx="17">
                  <c:v>166.06702430109942</c:v>
                </c:pt>
                <c:pt idx="18">
                  <c:v>167.53094291472109</c:v>
                </c:pt>
                <c:pt idx="19">
                  <c:v>168.9948615283428</c:v>
                </c:pt>
                <c:pt idx="20">
                  <c:v>170.45878014196447</c:v>
                </c:pt>
                <c:pt idx="21">
                  <c:v>171.92269875558614</c:v>
                </c:pt>
                <c:pt idx="22">
                  <c:v>173.38661736920781</c:v>
                </c:pt>
                <c:pt idx="23">
                  <c:v>174.85053598282951</c:v>
                </c:pt>
                <c:pt idx="24">
                  <c:v>176.31445459645118</c:v>
                </c:pt>
                <c:pt idx="25">
                  <c:v>177.77837321007286</c:v>
                </c:pt>
                <c:pt idx="26">
                  <c:v>179.24229182369456</c:v>
                </c:pt>
                <c:pt idx="27">
                  <c:v>180.70621043731623</c:v>
                </c:pt>
                <c:pt idx="28">
                  <c:v>182.1701290509379</c:v>
                </c:pt>
                <c:pt idx="29">
                  <c:v>183.63404766455957</c:v>
                </c:pt>
              </c:numCache>
            </c:numRef>
          </c:val>
        </c:ser>
        <c:ser>
          <c:idx val="8"/>
          <c:order val="8"/>
          <c:tx>
            <c:strRef>
              <c:f>topqual_dat!$T$41</c:f>
              <c:strCache>
                <c:ptCount val="1"/>
                <c:pt idx="0">
                  <c:v>1.3</c:v>
                </c:pt>
              </c:strCache>
            </c:strRef>
          </c:tx>
          <c:cat>
            <c:numRef>
              <c:f>topqual_dat!$U$32:$AX$32</c:f>
              <c:numCache>
                <c:formatCode>General</c:formatCode>
                <c:ptCount val="30"/>
                <c:pt idx="0">
                  <c:v>3</c:v>
                </c:pt>
                <c:pt idx="1">
                  <c:v>4</c:v>
                </c:pt>
                <c:pt idx="2">
                  <c:v>5</c:v>
                </c:pt>
                <c:pt idx="3">
                  <c:v>6</c:v>
                </c:pt>
                <c:pt idx="4">
                  <c:v>7</c:v>
                </c:pt>
                <c:pt idx="5">
                  <c:v>8</c:v>
                </c:pt>
                <c:pt idx="6">
                  <c:v>9</c:v>
                </c:pt>
                <c:pt idx="7">
                  <c:v>10</c:v>
                </c:pt>
                <c:pt idx="8">
                  <c:v>11</c:v>
                </c:pt>
                <c:pt idx="9">
                  <c:v>12</c:v>
                </c:pt>
                <c:pt idx="10">
                  <c:v>13</c:v>
                </c:pt>
                <c:pt idx="11">
                  <c:v>14</c:v>
                </c:pt>
                <c:pt idx="12">
                  <c:v>15</c:v>
                </c:pt>
                <c:pt idx="13">
                  <c:v>16</c:v>
                </c:pt>
                <c:pt idx="14">
                  <c:v>17</c:v>
                </c:pt>
                <c:pt idx="15">
                  <c:v>18</c:v>
                </c:pt>
                <c:pt idx="16">
                  <c:v>19</c:v>
                </c:pt>
                <c:pt idx="17">
                  <c:v>20</c:v>
                </c:pt>
                <c:pt idx="18">
                  <c:v>21</c:v>
                </c:pt>
                <c:pt idx="19">
                  <c:v>22</c:v>
                </c:pt>
                <c:pt idx="20">
                  <c:v>23</c:v>
                </c:pt>
                <c:pt idx="21">
                  <c:v>24</c:v>
                </c:pt>
                <c:pt idx="22">
                  <c:v>25</c:v>
                </c:pt>
                <c:pt idx="23">
                  <c:v>26</c:v>
                </c:pt>
                <c:pt idx="24">
                  <c:v>27</c:v>
                </c:pt>
                <c:pt idx="25">
                  <c:v>28</c:v>
                </c:pt>
                <c:pt idx="26">
                  <c:v>29</c:v>
                </c:pt>
                <c:pt idx="27">
                  <c:v>30</c:v>
                </c:pt>
                <c:pt idx="28">
                  <c:v>31</c:v>
                </c:pt>
                <c:pt idx="29">
                  <c:v>32</c:v>
                </c:pt>
              </c:numCache>
            </c:numRef>
          </c:cat>
          <c:val>
            <c:numRef>
              <c:f>topqual_dat!$U$41:$AX$41</c:f>
              <c:numCache>
                <c:formatCode>General</c:formatCode>
                <c:ptCount val="30"/>
                <c:pt idx="0">
                  <c:v>147.36663860612305</c:v>
                </c:pt>
                <c:pt idx="1">
                  <c:v>148.83055721974472</c:v>
                </c:pt>
                <c:pt idx="2">
                  <c:v>150.29447583336639</c:v>
                </c:pt>
                <c:pt idx="3">
                  <c:v>151.75839444698809</c:v>
                </c:pt>
                <c:pt idx="4">
                  <c:v>153.22231306060976</c:v>
                </c:pt>
                <c:pt idx="5">
                  <c:v>154.68623167423144</c:v>
                </c:pt>
                <c:pt idx="6">
                  <c:v>156.15015028785314</c:v>
                </c:pt>
                <c:pt idx="7">
                  <c:v>157.61406890147481</c:v>
                </c:pt>
                <c:pt idx="8">
                  <c:v>159.07798751509648</c:v>
                </c:pt>
                <c:pt idx="9">
                  <c:v>160.54190612871818</c:v>
                </c:pt>
                <c:pt idx="10">
                  <c:v>162.00582474233985</c:v>
                </c:pt>
                <c:pt idx="11">
                  <c:v>163.46974335596153</c:v>
                </c:pt>
                <c:pt idx="12">
                  <c:v>164.93366196958323</c:v>
                </c:pt>
                <c:pt idx="13">
                  <c:v>166.3975805832049</c:v>
                </c:pt>
                <c:pt idx="14">
                  <c:v>167.86149919682657</c:v>
                </c:pt>
                <c:pt idx="15">
                  <c:v>169.32541781044824</c:v>
                </c:pt>
                <c:pt idx="16">
                  <c:v>170.78933642406994</c:v>
                </c:pt>
                <c:pt idx="17">
                  <c:v>172.25325503769162</c:v>
                </c:pt>
                <c:pt idx="18">
                  <c:v>173.71717365131329</c:v>
                </c:pt>
                <c:pt idx="19">
                  <c:v>175.18109226493499</c:v>
                </c:pt>
                <c:pt idx="20">
                  <c:v>176.64501087855666</c:v>
                </c:pt>
                <c:pt idx="21">
                  <c:v>178.10892949217833</c:v>
                </c:pt>
                <c:pt idx="22">
                  <c:v>179.57284810580001</c:v>
                </c:pt>
                <c:pt idx="23">
                  <c:v>181.03676671942171</c:v>
                </c:pt>
                <c:pt idx="24">
                  <c:v>182.50068533304338</c:v>
                </c:pt>
                <c:pt idx="25">
                  <c:v>183.96460394666505</c:v>
                </c:pt>
                <c:pt idx="26">
                  <c:v>185.42852256028675</c:v>
                </c:pt>
                <c:pt idx="27">
                  <c:v>186.89244117390842</c:v>
                </c:pt>
                <c:pt idx="28">
                  <c:v>188.3563597875301</c:v>
                </c:pt>
                <c:pt idx="29">
                  <c:v>189.82027840115177</c:v>
                </c:pt>
              </c:numCache>
            </c:numRef>
          </c:val>
        </c:ser>
        <c:ser>
          <c:idx val="9"/>
          <c:order val="9"/>
          <c:tx>
            <c:strRef>
              <c:f>topqual_dat!$T$42</c:f>
              <c:strCache>
                <c:ptCount val="1"/>
                <c:pt idx="0">
                  <c:v>1.4</c:v>
                </c:pt>
              </c:strCache>
            </c:strRef>
          </c:tx>
          <c:cat>
            <c:numRef>
              <c:f>topqual_dat!$U$32:$AX$32</c:f>
              <c:numCache>
                <c:formatCode>General</c:formatCode>
                <c:ptCount val="30"/>
                <c:pt idx="0">
                  <c:v>3</c:v>
                </c:pt>
                <c:pt idx="1">
                  <c:v>4</c:v>
                </c:pt>
                <c:pt idx="2">
                  <c:v>5</c:v>
                </c:pt>
                <c:pt idx="3">
                  <c:v>6</c:v>
                </c:pt>
                <c:pt idx="4">
                  <c:v>7</c:v>
                </c:pt>
                <c:pt idx="5">
                  <c:v>8</c:v>
                </c:pt>
                <c:pt idx="6">
                  <c:v>9</c:v>
                </c:pt>
                <c:pt idx="7">
                  <c:v>10</c:v>
                </c:pt>
                <c:pt idx="8">
                  <c:v>11</c:v>
                </c:pt>
                <c:pt idx="9">
                  <c:v>12</c:v>
                </c:pt>
                <c:pt idx="10">
                  <c:v>13</c:v>
                </c:pt>
                <c:pt idx="11">
                  <c:v>14</c:v>
                </c:pt>
                <c:pt idx="12">
                  <c:v>15</c:v>
                </c:pt>
                <c:pt idx="13">
                  <c:v>16</c:v>
                </c:pt>
                <c:pt idx="14">
                  <c:v>17</c:v>
                </c:pt>
                <c:pt idx="15">
                  <c:v>18</c:v>
                </c:pt>
                <c:pt idx="16">
                  <c:v>19</c:v>
                </c:pt>
                <c:pt idx="17">
                  <c:v>20</c:v>
                </c:pt>
                <c:pt idx="18">
                  <c:v>21</c:v>
                </c:pt>
                <c:pt idx="19">
                  <c:v>22</c:v>
                </c:pt>
                <c:pt idx="20">
                  <c:v>23</c:v>
                </c:pt>
                <c:pt idx="21">
                  <c:v>24</c:v>
                </c:pt>
                <c:pt idx="22">
                  <c:v>25</c:v>
                </c:pt>
                <c:pt idx="23">
                  <c:v>26</c:v>
                </c:pt>
                <c:pt idx="24">
                  <c:v>27</c:v>
                </c:pt>
                <c:pt idx="25">
                  <c:v>28</c:v>
                </c:pt>
                <c:pt idx="26">
                  <c:v>29</c:v>
                </c:pt>
                <c:pt idx="27">
                  <c:v>30</c:v>
                </c:pt>
                <c:pt idx="28">
                  <c:v>31</c:v>
                </c:pt>
                <c:pt idx="29">
                  <c:v>32</c:v>
                </c:pt>
              </c:numCache>
            </c:numRef>
          </c:cat>
          <c:val>
            <c:numRef>
              <c:f>topqual_dat!$U$42:$AX$42</c:f>
              <c:numCache>
                <c:formatCode>General</c:formatCode>
                <c:ptCount val="30"/>
                <c:pt idx="0">
                  <c:v>152.90243346634892</c:v>
                </c:pt>
                <c:pt idx="1">
                  <c:v>154.3663520799706</c:v>
                </c:pt>
                <c:pt idx="2">
                  <c:v>155.83027069359227</c:v>
                </c:pt>
                <c:pt idx="3">
                  <c:v>157.29418930721397</c:v>
                </c:pt>
                <c:pt idx="4">
                  <c:v>158.75810792083564</c:v>
                </c:pt>
                <c:pt idx="5">
                  <c:v>160.22202653445731</c:v>
                </c:pt>
                <c:pt idx="6">
                  <c:v>161.68594514807901</c:v>
                </c:pt>
                <c:pt idx="7">
                  <c:v>163.14986376170069</c:v>
                </c:pt>
                <c:pt idx="8">
                  <c:v>164.61378237532236</c:v>
                </c:pt>
                <c:pt idx="9">
                  <c:v>166.07770098894406</c:v>
                </c:pt>
                <c:pt idx="10">
                  <c:v>167.54161960256573</c:v>
                </c:pt>
                <c:pt idx="11">
                  <c:v>169.0055382161874</c:v>
                </c:pt>
                <c:pt idx="12">
                  <c:v>170.4694568298091</c:v>
                </c:pt>
                <c:pt idx="13">
                  <c:v>171.93337544343078</c:v>
                </c:pt>
                <c:pt idx="14">
                  <c:v>173.39729405705245</c:v>
                </c:pt>
                <c:pt idx="15">
                  <c:v>174.86121267067412</c:v>
                </c:pt>
                <c:pt idx="16">
                  <c:v>176.32513128429582</c:v>
                </c:pt>
                <c:pt idx="17">
                  <c:v>177.78904989791749</c:v>
                </c:pt>
                <c:pt idx="18">
                  <c:v>179.25296851153917</c:v>
                </c:pt>
                <c:pt idx="19">
                  <c:v>180.71688712516087</c:v>
                </c:pt>
                <c:pt idx="20">
                  <c:v>182.18080573878254</c:v>
                </c:pt>
                <c:pt idx="21">
                  <c:v>183.64472435240421</c:v>
                </c:pt>
                <c:pt idx="22">
                  <c:v>185.10864296602588</c:v>
                </c:pt>
                <c:pt idx="23">
                  <c:v>186.57256157964758</c:v>
                </c:pt>
                <c:pt idx="24">
                  <c:v>188.03648019326926</c:v>
                </c:pt>
                <c:pt idx="25">
                  <c:v>189.50039880689093</c:v>
                </c:pt>
                <c:pt idx="26">
                  <c:v>190.96431742051263</c:v>
                </c:pt>
                <c:pt idx="27">
                  <c:v>192.4282360341343</c:v>
                </c:pt>
                <c:pt idx="28">
                  <c:v>193.89215464775597</c:v>
                </c:pt>
                <c:pt idx="29">
                  <c:v>195.35607326137765</c:v>
                </c:pt>
              </c:numCache>
            </c:numRef>
          </c:val>
        </c:ser>
        <c:ser>
          <c:idx val="10"/>
          <c:order val="10"/>
          <c:tx>
            <c:strRef>
              <c:f>topqual_dat!$T$43</c:f>
              <c:strCache>
                <c:ptCount val="1"/>
                <c:pt idx="0">
                  <c:v>1.5</c:v>
                </c:pt>
              </c:strCache>
            </c:strRef>
          </c:tx>
          <c:cat>
            <c:numRef>
              <c:f>topqual_dat!$U$32:$AX$32</c:f>
              <c:numCache>
                <c:formatCode>General</c:formatCode>
                <c:ptCount val="30"/>
                <c:pt idx="0">
                  <c:v>3</c:v>
                </c:pt>
                <c:pt idx="1">
                  <c:v>4</c:v>
                </c:pt>
                <c:pt idx="2">
                  <c:v>5</c:v>
                </c:pt>
                <c:pt idx="3">
                  <c:v>6</c:v>
                </c:pt>
                <c:pt idx="4">
                  <c:v>7</c:v>
                </c:pt>
                <c:pt idx="5">
                  <c:v>8</c:v>
                </c:pt>
                <c:pt idx="6">
                  <c:v>9</c:v>
                </c:pt>
                <c:pt idx="7">
                  <c:v>10</c:v>
                </c:pt>
                <c:pt idx="8">
                  <c:v>11</c:v>
                </c:pt>
                <c:pt idx="9">
                  <c:v>12</c:v>
                </c:pt>
                <c:pt idx="10">
                  <c:v>13</c:v>
                </c:pt>
                <c:pt idx="11">
                  <c:v>14</c:v>
                </c:pt>
                <c:pt idx="12">
                  <c:v>15</c:v>
                </c:pt>
                <c:pt idx="13">
                  <c:v>16</c:v>
                </c:pt>
                <c:pt idx="14">
                  <c:v>17</c:v>
                </c:pt>
                <c:pt idx="15">
                  <c:v>18</c:v>
                </c:pt>
                <c:pt idx="16">
                  <c:v>19</c:v>
                </c:pt>
                <c:pt idx="17">
                  <c:v>20</c:v>
                </c:pt>
                <c:pt idx="18">
                  <c:v>21</c:v>
                </c:pt>
                <c:pt idx="19">
                  <c:v>22</c:v>
                </c:pt>
                <c:pt idx="20">
                  <c:v>23</c:v>
                </c:pt>
                <c:pt idx="21">
                  <c:v>24</c:v>
                </c:pt>
                <c:pt idx="22">
                  <c:v>25</c:v>
                </c:pt>
                <c:pt idx="23">
                  <c:v>26</c:v>
                </c:pt>
                <c:pt idx="24">
                  <c:v>27</c:v>
                </c:pt>
                <c:pt idx="25">
                  <c:v>28</c:v>
                </c:pt>
                <c:pt idx="26">
                  <c:v>29</c:v>
                </c:pt>
                <c:pt idx="27">
                  <c:v>30</c:v>
                </c:pt>
                <c:pt idx="28">
                  <c:v>31</c:v>
                </c:pt>
                <c:pt idx="29">
                  <c:v>32</c:v>
                </c:pt>
              </c:numCache>
            </c:numRef>
          </c:cat>
          <c:val>
            <c:numRef>
              <c:f>topqual_dat!$U$43:$AX$43</c:f>
              <c:numCache>
                <c:formatCode>General</c:formatCode>
                <c:ptCount val="30"/>
                <c:pt idx="0">
                  <c:v>157.78779245020843</c:v>
                </c:pt>
                <c:pt idx="1">
                  <c:v>159.2517110638301</c:v>
                </c:pt>
                <c:pt idx="2">
                  <c:v>160.71562967745177</c:v>
                </c:pt>
                <c:pt idx="3">
                  <c:v>162.17954829107347</c:v>
                </c:pt>
                <c:pt idx="4">
                  <c:v>163.64346690469515</c:v>
                </c:pt>
                <c:pt idx="5">
                  <c:v>165.10738551831682</c:v>
                </c:pt>
                <c:pt idx="6">
                  <c:v>166.57130413193852</c:v>
                </c:pt>
                <c:pt idx="7">
                  <c:v>168.03522274556019</c:v>
                </c:pt>
                <c:pt idx="8">
                  <c:v>169.49914135918186</c:v>
                </c:pt>
                <c:pt idx="9">
                  <c:v>170.96305997280356</c:v>
                </c:pt>
                <c:pt idx="10">
                  <c:v>172.42697858642524</c:v>
                </c:pt>
                <c:pt idx="11">
                  <c:v>173.89089720004691</c:v>
                </c:pt>
                <c:pt idx="12">
                  <c:v>175.35481581366861</c:v>
                </c:pt>
                <c:pt idx="13">
                  <c:v>176.81873442729028</c:v>
                </c:pt>
                <c:pt idx="14">
                  <c:v>178.28265304091195</c:v>
                </c:pt>
                <c:pt idx="15">
                  <c:v>179.74657165453362</c:v>
                </c:pt>
                <c:pt idx="16">
                  <c:v>181.21049026815533</c:v>
                </c:pt>
                <c:pt idx="17">
                  <c:v>182.674408881777</c:v>
                </c:pt>
                <c:pt idx="18">
                  <c:v>184.13832749539867</c:v>
                </c:pt>
                <c:pt idx="19">
                  <c:v>185.60224610902037</c:v>
                </c:pt>
                <c:pt idx="20">
                  <c:v>187.06616472264204</c:v>
                </c:pt>
                <c:pt idx="21">
                  <c:v>188.53008333626371</c:v>
                </c:pt>
                <c:pt idx="22">
                  <c:v>189.99400194988539</c:v>
                </c:pt>
                <c:pt idx="23">
                  <c:v>191.45792056350709</c:v>
                </c:pt>
                <c:pt idx="24">
                  <c:v>192.92183917712876</c:v>
                </c:pt>
                <c:pt idx="25">
                  <c:v>194.38575779075043</c:v>
                </c:pt>
                <c:pt idx="26">
                  <c:v>195.84967640437213</c:v>
                </c:pt>
                <c:pt idx="27">
                  <c:v>197.3135950179938</c:v>
                </c:pt>
                <c:pt idx="28">
                  <c:v>198.77751363161548</c:v>
                </c:pt>
                <c:pt idx="29">
                  <c:v>200.24143224523715</c:v>
                </c:pt>
              </c:numCache>
            </c:numRef>
          </c:val>
        </c:ser>
        <c:ser>
          <c:idx val="11"/>
          <c:order val="11"/>
          <c:tx>
            <c:strRef>
              <c:f>topqual_dat!$T$44</c:f>
              <c:strCache>
                <c:ptCount val="1"/>
                <c:pt idx="0">
                  <c:v>1.6</c:v>
                </c:pt>
              </c:strCache>
            </c:strRef>
          </c:tx>
          <c:cat>
            <c:numRef>
              <c:f>topqual_dat!$U$32:$AX$32</c:f>
              <c:numCache>
                <c:formatCode>General</c:formatCode>
                <c:ptCount val="30"/>
                <c:pt idx="0">
                  <c:v>3</c:v>
                </c:pt>
                <c:pt idx="1">
                  <c:v>4</c:v>
                </c:pt>
                <c:pt idx="2">
                  <c:v>5</c:v>
                </c:pt>
                <c:pt idx="3">
                  <c:v>6</c:v>
                </c:pt>
                <c:pt idx="4">
                  <c:v>7</c:v>
                </c:pt>
                <c:pt idx="5">
                  <c:v>8</c:v>
                </c:pt>
                <c:pt idx="6">
                  <c:v>9</c:v>
                </c:pt>
                <c:pt idx="7">
                  <c:v>10</c:v>
                </c:pt>
                <c:pt idx="8">
                  <c:v>11</c:v>
                </c:pt>
                <c:pt idx="9">
                  <c:v>12</c:v>
                </c:pt>
                <c:pt idx="10">
                  <c:v>13</c:v>
                </c:pt>
                <c:pt idx="11">
                  <c:v>14</c:v>
                </c:pt>
                <c:pt idx="12">
                  <c:v>15</c:v>
                </c:pt>
                <c:pt idx="13">
                  <c:v>16</c:v>
                </c:pt>
                <c:pt idx="14">
                  <c:v>17</c:v>
                </c:pt>
                <c:pt idx="15">
                  <c:v>18</c:v>
                </c:pt>
                <c:pt idx="16">
                  <c:v>19</c:v>
                </c:pt>
                <c:pt idx="17">
                  <c:v>20</c:v>
                </c:pt>
                <c:pt idx="18">
                  <c:v>21</c:v>
                </c:pt>
                <c:pt idx="19">
                  <c:v>22</c:v>
                </c:pt>
                <c:pt idx="20">
                  <c:v>23</c:v>
                </c:pt>
                <c:pt idx="21">
                  <c:v>24</c:v>
                </c:pt>
                <c:pt idx="22">
                  <c:v>25</c:v>
                </c:pt>
                <c:pt idx="23">
                  <c:v>26</c:v>
                </c:pt>
                <c:pt idx="24">
                  <c:v>27</c:v>
                </c:pt>
                <c:pt idx="25">
                  <c:v>28</c:v>
                </c:pt>
                <c:pt idx="26">
                  <c:v>29</c:v>
                </c:pt>
                <c:pt idx="27">
                  <c:v>30</c:v>
                </c:pt>
                <c:pt idx="28">
                  <c:v>31</c:v>
                </c:pt>
                <c:pt idx="29">
                  <c:v>32</c:v>
                </c:pt>
              </c:numCache>
            </c:numRef>
          </c:cat>
          <c:val>
            <c:numRef>
              <c:f>topqual_dat!$U$44:$AX$44</c:f>
              <c:numCache>
                <c:formatCode>General</c:formatCode>
                <c:ptCount val="30"/>
                <c:pt idx="0">
                  <c:v>162.02271555770159</c:v>
                </c:pt>
                <c:pt idx="1">
                  <c:v>163.48663417132326</c:v>
                </c:pt>
                <c:pt idx="2">
                  <c:v>164.95055278494493</c:v>
                </c:pt>
                <c:pt idx="3">
                  <c:v>166.41447139856663</c:v>
                </c:pt>
                <c:pt idx="4">
                  <c:v>167.87839001218831</c:v>
                </c:pt>
                <c:pt idx="5">
                  <c:v>169.34230862580998</c:v>
                </c:pt>
                <c:pt idx="6">
                  <c:v>170.80622723943168</c:v>
                </c:pt>
                <c:pt idx="7">
                  <c:v>172.27014585305335</c:v>
                </c:pt>
                <c:pt idx="8">
                  <c:v>173.73406446667502</c:v>
                </c:pt>
                <c:pt idx="9">
                  <c:v>175.19798308029672</c:v>
                </c:pt>
                <c:pt idx="10">
                  <c:v>176.6619016939184</c:v>
                </c:pt>
                <c:pt idx="11">
                  <c:v>178.12582030754007</c:v>
                </c:pt>
                <c:pt idx="12">
                  <c:v>179.58973892116177</c:v>
                </c:pt>
                <c:pt idx="13">
                  <c:v>181.05365753478344</c:v>
                </c:pt>
                <c:pt idx="14">
                  <c:v>182.51757614840511</c:v>
                </c:pt>
                <c:pt idx="15">
                  <c:v>183.98149476202678</c:v>
                </c:pt>
                <c:pt idx="16">
                  <c:v>185.44541337564849</c:v>
                </c:pt>
                <c:pt idx="17">
                  <c:v>186.90933198927016</c:v>
                </c:pt>
                <c:pt idx="18">
                  <c:v>188.37325060289183</c:v>
                </c:pt>
                <c:pt idx="19">
                  <c:v>189.83716921651353</c:v>
                </c:pt>
                <c:pt idx="20">
                  <c:v>191.3010878301352</c:v>
                </c:pt>
                <c:pt idx="21">
                  <c:v>192.76500644375687</c:v>
                </c:pt>
                <c:pt idx="22">
                  <c:v>194.22892505737855</c:v>
                </c:pt>
                <c:pt idx="23">
                  <c:v>195.69284367100025</c:v>
                </c:pt>
                <c:pt idx="24">
                  <c:v>197.15676228462192</c:v>
                </c:pt>
                <c:pt idx="25">
                  <c:v>198.62068089824359</c:v>
                </c:pt>
                <c:pt idx="26">
                  <c:v>200.08459951186529</c:v>
                </c:pt>
                <c:pt idx="27">
                  <c:v>201.54851812548696</c:v>
                </c:pt>
                <c:pt idx="28">
                  <c:v>203.01243673910864</c:v>
                </c:pt>
                <c:pt idx="29">
                  <c:v>204.47635535273031</c:v>
                </c:pt>
              </c:numCache>
            </c:numRef>
          </c:val>
        </c:ser>
        <c:ser>
          <c:idx val="12"/>
          <c:order val="12"/>
          <c:tx>
            <c:strRef>
              <c:f>topqual_dat!$T$45</c:f>
              <c:strCache>
                <c:ptCount val="1"/>
                <c:pt idx="0">
                  <c:v>1.7</c:v>
                </c:pt>
              </c:strCache>
            </c:strRef>
          </c:tx>
          <c:cat>
            <c:numRef>
              <c:f>topqual_dat!$U$32:$AX$32</c:f>
              <c:numCache>
                <c:formatCode>General</c:formatCode>
                <c:ptCount val="30"/>
                <c:pt idx="0">
                  <c:v>3</c:v>
                </c:pt>
                <c:pt idx="1">
                  <c:v>4</c:v>
                </c:pt>
                <c:pt idx="2">
                  <c:v>5</c:v>
                </c:pt>
                <c:pt idx="3">
                  <c:v>6</c:v>
                </c:pt>
                <c:pt idx="4">
                  <c:v>7</c:v>
                </c:pt>
                <c:pt idx="5">
                  <c:v>8</c:v>
                </c:pt>
                <c:pt idx="6">
                  <c:v>9</c:v>
                </c:pt>
                <c:pt idx="7">
                  <c:v>10</c:v>
                </c:pt>
                <c:pt idx="8">
                  <c:v>11</c:v>
                </c:pt>
                <c:pt idx="9">
                  <c:v>12</c:v>
                </c:pt>
                <c:pt idx="10">
                  <c:v>13</c:v>
                </c:pt>
                <c:pt idx="11">
                  <c:v>14</c:v>
                </c:pt>
                <c:pt idx="12">
                  <c:v>15</c:v>
                </c:pt>
                <c:pt idx="13">
                  <c:v>16</c:v>
                </c:pt>
                <c:pt idx="14">
                  <c:v>17</c:v>
                </c:pt>
                <c:pt idx="15">
                  <c:v>18</c:v>
                </c:pt>
                <c:pt idx="16">
                  <c:v>19</c:v>
                </c:pt>
                <c:pt idx="17">
                  <c:v>20</c:v>
                </c:pt>
                <c:pt idx="18">
                  <c:v>21</c:v>
                </c:pt>
                <c:pt idx="19">
                  <c:v>22</c:v>
                </c:pt>
                <c:pt idx="20">
                  <c:v>23</c:v>
                </c:pt>
                <c:pt idx="21">
                  <c:v>24</c:v>
                </c:pt>
                <c:pt idx="22">
                  <c:v>25</c:v>
                </c:pt>
                <c:pt idx="23">
                  <c:v>26</c:v>
                </c:pt>
                <c:pt idx="24">
                  <c:v>27</c:v>
                </c:pt>
                <c:pt idx="25">
                  <c:v>28</c:v>
                </c:pt>
                <c:pt idx="26">
                  <c:v>29</c:v>
                </c:pt>
                <c:pt idx="27">
                  <c:v>30</c:v>
                </c:pt>
                <c:pt idx="28">
                  <c:v>31</c:v>
                </c:pt>
                <c:pt idx="29">
                  <c:v>32</c:v>
                </c:pt>
              </c:numCache>
            </c:numRef>
          </c:cat>
          <c:val>
            <c:numRef>
              <c:f>topqual_dat!$U$45:$AX$45</c:f>
              <c:numCache>
                <c:formatCode>General</c:formatCode>
                <c:ptCount val="30"/>
                <c:pt idx="0">
                  <c:v>165.60720278882843</c:v>
                </c:pt>
                <c:pt idx="1">
                  <c:v>167.0711214024501</c:v>
                </c:pt>
                <c:pt idx="2">
                  <c:v>168.53504001607178</c:v>
                </c:pt>
                <c:pt idx="3">
                  <c:v>169.99895862969348</c:v>
                </c:pt>
                <c:pt idx="4">
                  <c:v>171.46287724331515</c:v>
                </c:pt>
                <c:pt idx="5">
                  <c:v>172.92679585693682</c:v>
                </c:pt>
                <c:pt idx="6">
                  <c:v>174.39071447055852</c:v>
                </c:pt>
                <c:pt idx="7">
                  <c:v>175.85463308418019</c:v>
                </c:pt>
                <c:pt idx="8">
                  <c:v>177.31855169780187</c:v>
                </c:pt>
                <c:pt idx="9">
                  <c:v>178.78247031142357</c:v>
                </c:pt>
                <c:pt idx="10">
                  <c:v>180.24638892504524</c:v>
                </c:pt>
                <c:pt idx="11">
                  <c:v>181.71030753866691</c:v>
                </c:pt>
                <c:pt idx="12">
                  <c:v>183.17422615228861</c:v>
                </c:pt>
                <c:pt idx="13">
                  <c:v>184.63814476591028</c:v>
                </c:pt>
                <c:pt idx="14">
                  <c:v>186.10206337953196</c:v>
                </c:pt>
                <c:pt idx="15">
                  <c:v>187.56598199315363</c:v>
                </c:pt>
                <c:pt idx="16">
                  <c:v>189.02990060677533</c:v>
                </c:pt>
                <c:pt idx="17">
                  <c:v>190.493819220397</c:v>
                </c:pt>
                <c:pt idx="18">
                  <c:v>191.95773783401867</c:v>
                </c:pt>
                <c:pt idx="19">
                  <c:v>193.42165644764037</c:v>
                </c:pt>
                <c:pt idx="20">
                  <c:v>194.88557506126205</c:v>
                </c:pt>
                <c:pt idx="21">
                  <c:v>196.34949367488372</c:v>
                </c:pt>
                <c:pt idx="22">
                  <c:v>197.81341228850539</c:v>
                </c:pt>
                <c:pt idx="23">
                  <c:v>199.27733090212709</c:v>
                </c:pt>
                <c:pt idx="24">
                  <c:v>200.74124951574876</c:v>
                </c:pt>
                <c:pt idx="25">
                  <c:v>202.20516812937043</c:v>
                </c:pt>
                <c:pt idx="26">
                  <c:v>203.66908674299214</c:v>
                </c:pt>
                <c:pt idx="27">
                  <c:v>205.13300535661381</c:v>
                </c:pt>
                <c:pt idx="28">
                  <c:v>206.59692397023548</c:v>
                </c:pt>
                <c:pt idx="29">
                  <c:v>208.06084258385715</c:v>
                </c:pt>
              </c:numCache>
            </c:numRef>
          </c:val>
        </c:ser>
        <c:ser>
          <c:idx val="13"/>
          <c:order val="13"/>
          <c:tx>
            <c:strRef>
              <c:f>topqual_dat!$T$46</c:f>
              <c:strCache>
                <c:ptCount val="1"/>
                <c:pt idx="0">
                  <c:v>1.8</c:v>
                </c:pt>
              </c:strCache>
            </c:strRef>
          </c:tx>
          <c:cat>
            <c:numRef>
              <c:f>topqual_dat!$U$32:$AX$32</c:f>
              <c:numCache>
                <c:formatCode>General</c:formatCode>
                <c:ptCount val="30"/>
                <c:pt idx="0">
                  <c:v>3</c:v>
                </c:pt>
                <c:pt idx="1">
                  <c:v>4</c:v>
                </c:pt>
                <c:pt idx="2">
                  <c:v>5</c:v>
                </c:pt>
                <c:pt idx="3">
                  <c:v>6</c:v>
                </c:pt>
                <c:pt idx="4">
                  <c:v>7</c:v>
                </c:pt>
                <c:pt idx="5">
                  <c:v>8</c:v>
                </c:pt>
                <c:pt idx="6">
                  <c:v>9</c:v>
                </c:pt>
                <c:pt idx="7">
                  <c:v>10</c:v>
                </c:pt>
                <c:pt idx="8">
                  <c:v>11</c:v>
                </c:pt>
                <c:pt idx="9">
                  <c:v>12</c:v>
                </c:pt>
                <c:pt idx="10">
                  <c:v>13</c:v>
                </c:pt>
                <c:pt idx="11">
                  <c:v>14</c:v>
                </c:pt>
                <c:pt idx="12">
                  <c:v>15</c:v>
                </c:pt>
                <c:pt idx="13">
                  <c:v>16</c:v>
                </c:pt>
                <c:pt idx="14">
                  <c:v>17</c:v>
                </c:pt>
                <c:pt idx="15">
                  <c:v>18</c:v>
                </c:pt>
                <c:pt idx="16">
                  <c:v>19</c:v>
                </c:pt>
                <c:pt idx="17">
                  <c:v>20</c:v>
                </c:pt>
                <c:pt idx="18">
                  <c:v>21</c:v>
                </c:pt>
                <c:pt idx="19">
                  <c:v>22</c:v>
                </c:pt>
                <c:pt idx="20">
                  <c:v>23</c:v>
                </c:pt>
                <c:pt idx="21">
                  <c:v>24</c:v>
                </c:pt>
                <c:pt idx="22">
                  <c:v>25</c:v>
                </c:pt>
                <c:pt idx="23">
                  <c:v>26</c:v>
                </c:pt>
                <c:pt idx="24">
                  <c:v>27</c:v>
                </c:pt>
                <c:pt idx="25">
                  <c:v>28</c:v>
                </c:pt>
                <c:pt idx="26">
                  <c:v>29</c:v>
                </c:pt>
                <c:pt idx="27">
                  <c:v>30</c:v>
                </c:pt>
                <c:pt idx="28">
                  <c:v>31</c:v>
                </c:pt>
                <c:pt idx="29">
                  <c:v>32</c:v>
                </c:pt>
              </c:numCache>
            </c:numRef>
          </c:cat>
          <c:val>
            <c:numRef>
              <c:f>topqual_dat!$U$46:$AX$46</c:f>
              <c:numCache>
                <c:formatCode>General</c:formatCode>
                <c:ptCount val="30"/>
                <c:pt idx="0">
                  <c:v>168.54125414358893</c:v>
                </c:pt>
                <c:pt idx="1">
                  <c:v>170.0051727572106</c:v>
                </c:pt>
                <c:pt idx="2">
                  <c:v>171.46909137083227</c:v>
                </c:pt>
                <c:pt idx="3">
                  <c:v>172.93300998445397</c:v>
                </c:pt>
                <c:pt idx="4">
                  <c:v>174.39692859807565</c:v>
                </c:pt>
                <c:pt idx="5">
                  <c:v>175.86084721169732</c:v>
                </c:pt>
                <c:pt idx="6">
                  <c:v>177.32476582531902</c:v>
                </c:pt>
                <c:pt idx="7">
                  <c:v>178.78868443894069</c:v>
                </c:pt>
                <c:pt idx="8">
                  <c:v>180.25260305256236</c:v>
                </c:pt>
                <c:pt idx="9">
                  <c:v>181.71652166618406</c:v>
                </c:pt>
                <c:pt idx="10">
                  <c:v>183.18044027980574</c:v>
                </c:pt>
                <c:pt idx="11">
                  <c:v>184.64435889342741</c:v>
                </c:pt>
                <c:pt idx="12">
                  <c:v>186.10827750704911</c:v>
                </c:pt>
                <c:pt idx="13">
                  <c:v>187.57219612067078</c:v>
                </c:pt>
                <c:pt idx="14">
                  <c:v>189.03611473429245</c:v>
                </c:pt>
                <c:pt idx="15">
                  <c:v>190.50003334791413</c:v>
                </c:pt>
                <c:pt idx="16">
                  <c:v>191.96395196153583</c:v>
                </c:pt>
                <c:pt idx="17">
                  <c:v>193.4278705751575</c:v>
                </c:pt>
                <c:pt idx="18">
                  <c:v>194.89178918877917</c:v>
                </c:pt>
                <c:pt idx="19">
                  <c:v>196.35570780240087</c:v>
                </c:pt>
                <c:pt idx="20">
                  <c:v>197.81962641602254</c:v>
                </c:pt>
                <c:pt idx="21">
                  <c:v>199.28354502964422</c:v>
                </c:pt>
                <c:pt idx="22">
                  <c:v>200.74746364326589</c:v>
                </c:pt>
                <c:pt idx="23">
                  <c:v>202.21138225688759</c:v>
                </c:pt>
                <c:pt idx="24">
                  <c:v>203.67530087050926</c:v>
                </c:pt>
                <c:pt idx="25">
                  <c:v>205.13921948413093</c:v>
                </c:pt>
                <c:pt idx="26">
                  <c:v>206.60313809775263</c:v>
                </c:pt>
                <c:pt idx="27">
                  <c:v>208.06705671137431</c:v>
                </c:pt>
                <c:pt idx="28">
                  <c:v>209.53097532499598</c:v>
                </c:pt>
                <c:pt idx="29">
                  <c:v>210.99489393861765</c:v>
                </c:pt>
              </c:numCache>
            </c:numRef>
          </c:val>
        </c:ser>
        <c:ser>
          <c:idx val="14"/>
          <c:order val="14"/>
          <c:tx>
            <c:strRef>
              <c:f>topqual_dat!$T$47</c:f>
              <c:strCache>
                <c:ptCount val="1"/>
                <c:pt idx="0">
                  <c:v>1.9</c:v>
                </c:pt>
              </c:strCache>
            </c:strRef>
          </c:tx>
          <c:cat>
            <c:numRef>
              <c:f>topqual_dat!$U$32:$AX$32</c:f>
              <c:numCache>
                <c:formatCode>General</c:formatCode>
                <c:ptCount val="30"/>
                <c:pt idx="0">
                  <c:v>3</c:v>
                </c:pt>
                <c:pt idx="1">
                  <c:v>4</c:v>
                </c:pt>
                <c:pt idx="2">
                  <c:v>5</c:v>
                </c:pt>
                <c:pt idx="3">
                  <c:v>6</c:v>
                </c:pt>
                <c:pt idx="4">
                  <c:v>7</c:v>
                </c:pt>
                <c:pt idx="5">
                  <c:v>8</c:v>
                </c:pt>
                <c:pt idx="6">
                  <c:v>9</c:v>
                </c:pt>
                <c:pt idx="7">
                  <c:v>10</c:v>
                </c:pt>
                <c:pt idx="8">
                  <c:v>11</c:v>
                </c:pt>
                <c:pt idx="9">
                  <c:v>12</c:v>
                </c:pt>
                <c:pt idx="10">
                  <c:v>13</c:v>
                </c:pt>
                <c:pt idx="11">
                  <c:v>14</c:v>
                </c:pt>
                <c:pt idx="12">
                  <c:v>15</c:v>
                </c:pt>
                <c:pt idx="13">
                  <c:v>16</c:v>
                </c:pt>
                <c:pt idx="14">
                  <c:v>17</c:v>
                </c:pt>
                <c:pt idx="15">
                  <c:v>18</c:v>
                </c:pt>
                <c:pt idx="16">
                  <c:v>19</c:v>
                </c:pt>
                <c:pt idx="17">
                  <c:v>20</c:v>
                </c:pt>
                <c:pt idx="18">
                  <c:v>21</c:v>
                </c:pt>
                <c:pt idx="19">
                  <c:v>22</c:v>
                </c:pt>
                <c:pt idx="20">
                  <c:v>23</c:v>
                </c:pt>
                <c:pt idx="21">
                  <c:v>24</c:v>
                </c:pt>
                <c:pt idx="22">
                  <c:v>25</c:v>
                </c:pt>
                <c:pt idx="23">
                  <c:v>26</c:v>
                </c:pt>
                <c:pt idx="24">
                  <c:v>27</c:v>
                </c:pt>
                <c:pt idx="25">
                  <c:v>28</c:v>
                </c:pt>
                <c:pt idx="26">
                  <c:v>29</c:v>
                </c:pt>
                <c:pt idx="27">
                  <c:v>30</c:v>
                </c:pt>
                <c:pt idx="28">
                  <c:v>31</c:v>
                </c:pt>
                <c:pt idx="29">
                  <c:v>32</c:v>
                </c:pt>
              </c:numCache>
            </c:numRef>
          </c:cat>
          <c:val>
            <c:numRef>
              <c:f>topqual_dat!$U$47:$AX$47</c:f>
              <c:numCache>
                <c:formatCode>General</c:formatCode>
                <c:ptCount val="30"/>
                <c:pt idx="0">
                  <c:v>170.82486962198305</c:v>
                </c:pt>
                <c:pt idx="1">
                  <c:v>172.28878823560473</c:v>
                </c:pt>
                <c:pt idx="2">
                  <c:v>173.7527068492264</c:v>
                </c:pt>
                <c:pt idx="3">
                  <c:v>175.2166254628481</c:v>
                </c:pt>
                <c:pt idx="4">
                  <c:v>176.68054407646977</c:v>
                </c:pt>
                <c:pt idx="5">
                  <c:v>178.14446269009144</c:v>
                </c:pt>
                <c:pt idx="6">
                  <c:v>179.60838130371314</c:v>
                </c:pt>
                <c:pt idx="7">
                  <c:v>181.07229991733482</c:v>
                </c:pt>
                <c:pt idx="8">
                  <c:v>182.53621853095649</c:v>
                </c:pt>
                <c:pt idx="9">
                  <c:v>184.00013714457819</c:v>
                </c:pt>
                <c:pt idx="10">
                  <c:v>185.46405575819986</c:v>
                </c:pt>
                <c:pt idx="11">
                  <c:v>186.92797437182153</c:v>
                </c:pt>
                <c:pt idx="12">
                  <c:v>188.39189298544323</c:v>
                </c:pt>
                <c:pt idx="13">
                  <c:v>189.85581159906491</c:v>
                </c:pt>
                <c:pt idx="14">
                  <c:v>191.31973021268658</c:v>
                </c:pt>
                <c:pt idx="15">
                  <c:v>192.78364882630825</c:v>
                </c:pt>
                <c:pt idx="16">
                  <c:v>194.24756743992995</c:v>
                </c:pt>
                <c:pt idx="17">
                  <c:v>195.71148605355162</c:v>
                </c:pt>
                <c:pt idx="18">
                  <c:v>197.1754046671733</c:v>
                </c:pt>
                <c:pt idx="19">
                  <c:v>198.639323280795</c:v>
                </c:pt>
                <c:pt idx="20">
                  <c:v>200.10324189441667</c:v>
                </c:pt>
                <c:pt idx="21">
                  <c:v>201.56716050803834</c:v>
                </c:pt>
                <c:pt idx="22">
                  <c:v>203.03107912166001</c:v>
                </c:pt>
                <c:pt idx="23">
                  <c:v>204.49499773528171</c:v>
                </c:pt>
                <c:pt idx="24">
                  <c:v>205.95891634890339</c:v>
                </c:pt>
                <c:pt idx="25">
                  <c:v>207.42283496252506</c:v>
                </c:pt>
                <c:pt idx="26">
                  <c:v>208.88675357614676</c:v>
                </c:pt>
                <c:pt idx="27">
                  <c:v>210.35067218976843</c:v>
                </c:pt>
                <c:pt idx="28">
                  <c:v>211.8145908033901</c:v>
                </c:pt>
                <c:pt idx="29">
                  <c:v>213.27850941701178</c:v>
                </c:pt>
              </c:numCache>
            </c:numRef>
          </c:val>
        </c:ser>
        <c:ser>
          <c:idx val="15"/>
          <c:order val="15"/>
          <c:tx>
            <c:strRef>
              <c:f>topqual_dat!$T$48</c:f>
              <c:strCache>
                <c:ptCount val="1"/>
                <c:pt idx="0">
                  <c:v>2</c:v>
                </c:pt>
              </c:strCache>
            </c:strRef>
          </c:tx>
          <c:cat>
            <c:numRef>
              <c:f>topqual_dat!$U$32:$AX$32</c:f>
              <c:numCache>
                <c:formatCode>General</c:formatCode>
                <c:ptCount val="30"/>
                <c:pt idx="0">
                  <c:v>3</c:v>
                </c:pt>
                <c:pt idx="1">
                  <c:v>4</c:v>
                </c:pt>
                <c:pt idx="2">
                  <c:v>5</c:v>
                </c:pt>
                <c:pt idx="3">
                  <c:v>6</c:v>
                </c:pt>
                <c:pt idx="4">
                  <c:v>7</c:v>
                </c:pt>
                <c:pt idx="5">
                  <c:v>8</c:v>
                </c:pt>
                <c:pt idx="6">
                  <c:v>9</c:v>
                </c:pt>
                <c:pt idx="7">
                  <c:v>10</c:v>
                </c:pt>
                <c:pt idx="8">
                  <c:v>11</c:v>
                </c:pt>
                <c:pt idx="9">
                  <c:v>12</c:v>
                </c:pt>
                <c:pt idx="10">
                  <c:v>13</c:v>
                </c:pt>
                <c:pt idx="11">
                  <c:v>14</c:v>
                </c:pt>
                <c:pt idx="12">
                  <c:v>15</c:v>
                </c:pt>
                <c:pt idx="13">
                  <c:v>16</c:v>
                </c:pt>
                <c:pt idx="14">
                  <c:v>17</c:v>
                </c:pt>
                <c:pt idx="15">
                  <c:v>18</c:v>
                </c:pt>
                <c:pt idx="16">
                  <c:v>19</c:v>
                </c:pt>
                <c:pt idx="17">
                  <c:v>20</c:v>
                </c:pt>
                <c:pt idx="18">
                  <c:v>21</c:v>
                </c:pt>
                <c:pt idx="19">
                  <c:v>22</c:v>
                </c:pt>
                <c:pt idx="20">
                  <c:v>23</c:v>
                </c:pt>
                <c:pt idx="21">
                  <c:v>24</c:v>
                </c:pt>
                <c:pt idx="22">
                  <c:v>25</c:v>
                </c:pt>
                <c:pt idx="23">
                  <c:v>26</c:v>
                </c:pt>
                <c:pt idx="24">
                  <c:v>27</c:v>
                </c:pt>
                <c:pt idx="25">
                  <c:v>28</c:v>
                </c:pt>
                <c:pt idx="26">
                  <c:v>29</c:v>
                </c:pt>
                <c:pt idx="27">
                  <c:v>30</c:v>
                </c:pt>
                <c:pt idx="28">
                  <c:v>31</c:v>
                </c:pt>
                <c:pt idx="29">
                  <c:v>32</c:v>
                </c:pt>
              </c:numCache>
            </c:numRef>
          </c:cat>
          <c:val>
            <c:numRef>
              <c:f>topqual_dat!$U$48:$AX$48</c:f>
              <c:numCache>
                <c:formatCode>General</c:formatCode>
                <c:ptCount val="30"/>
                <c:pt idx="0">
                  <c:v>172.45804922401086</c:v>
                </c:pt>
                <c:pt idx="1">
                  <c:v>173.92196783763254</c:v>
                </c:pt>
                <c:pt idx="2">
                  <c:v>175.38588645125421</c:v>
                </c:pt>
                <c:pt idx="3">
                  <c:v>176.84980506487591</c:v>
                </c:pt>
                <c:pt idx="4">
                  <c:v>178.31372367849758</c:v>
                </c:pt>
                <c:pt idx="5">
                  <c:v>179.77764229211925</c:v>
                </c:pt>
                <c:pt idx="6">
                  <c:v>181.24156090574095</c:v>
                </c:pt>
                <c:pt idx="7">
                  <c:v>182.70547951936263</c:v>
                </c:pt>
                <c:pt idx="8">
                  <c:v>184.1693981329843</c:v>
                </c:pt>
                <c:pt idx="9">
                  <c:v>185.633316746606</c:v>
                </c:pt>
                <c:pt idx="10">
                  <c:v>187.09723536022767</c:v>
                </c:pt>
                <c:pt idx="11">
                  <c:v>188.56115397384934</c:v>
                </c:pt>
                <c:pt idx="12">
                  <c:v>190.02507258747104</c:v>
                </c:pt>
                <c:pt idx="13">
                  <c:v>191.48899120109272</c:v>
                </c:pt>
                <c:pt idx="14">
                  <c:v>192.95290981471439</c:v>
                </c:pt>
                <c:pt idx="15">
                  <c:v>194.41682842833606</c:v>
                </c:pt>
                <c:pt idx="16">
                  <c:v>195.88074704195776</c:v>
                </c:pt>
                <c:pt idx="17">
                  <c:v>197.34466565557943</c:v>
                </c:pt>
                <c:pt idx="18">
                  <c:v>198.80858426920111</c:v>
                </c:pt>
                <c:pt idx="19">
                  <c:v>200.27250288282281</c:v>
                </c:pt>
                <c:pt idx="20">
                  <c:v>201.73642149644448</c:v>
                </c:pt>
                <c:pt idx="21">
                  <c:v>203.20034011006615</c:v>
                </c:pt>
                <c:pt idx="22">
                  <c:v>204.66425872368782</c:v>
                </c:pt>
                <c:pt idx="23">
                  <c:v>206.12817733730952</c:v>
                </c:pt>
                <c:pt idx="24">
                  <c:v>207.5920959509312</c:v>
                </c:pt>
                <c:pt idx="25">
                  <c:v>209.05601456455287</c:v>
                </c:pt>
                <c:pt idx="26">
                  <c:v>210.51993317817457</c:v>
                </c:pt>
                <c:pt idx="27">
                  <c:v>211.98385179179624</c:v>
                </c:pt>
                <c:pt idx="28">
                  <c:v>213.44777040541791</c:v>
                </c:pt>
                <c:pt idx="29">
                  <c:v>214.91168901903958</c:v>
                </c:pt>
              </c:numCache>
            </c:numRef>
          </c:val>
        </c:ser>
        <c:ser>
          <c:idx val="16"/>
          <c:order val="16"/>
          <c:tx>
            <c:strRef>
              <c:f>topqual_dat!$T$49</c:f>
              <c:strCache>
                <c:ptCount val="1"/>
                <c:pt idx="0">
                  <c:v>2.1</c:v>
                </c:pt>
              </c:strCache>
            </c:strRef>
          </c:tx>
          <c:cat>
            <c:numRef>
              <c:f>topqual_dat!$U$32:$AX$32</c:f>
              <c:numCache>
                <c:formatCode>General</c:formatCode>
                <c:ptCount val="30"/>
                <c:pt idx="0">
                  <c:v>3</c:v>
                </c:pt>
                <c:pt idx="1">
                  <c:v>4</c:v>
                </c:pt>
                <c:pt idx="2">
                  <c:v>5</c:v>
                </c:pt>
                <c:pt idx="3">
                  <c:v>6</c:v>
                </c:pt>
                <c:pt idx="4">
                  <c:v>7</c:v>
                </c:pt>
                <c:pt idx="5">
                  <c:v>8</c:v>
                </c:pt>
                <c:pt idx="6">
                  <c:v>9</c:v>
                </c:pt>
                <c:pt idx="7">
                  <c:v>10</c:v>
                </c:pt>
                <c:pt idx="8">
                  <c:v>11</c:v>
                </c:pt>
                <c:pt idx="9">
                  <c:v>12</c:v>
                </c:pt>
                <c:pt idx="10">
                  <c:v>13</c:v>
                </c:pt>
                <c:pt idx="11">
                  <c:v>14</c:v>
                </c:pt>
                <c:pt idx="12">
                  <c:v>15</c:v>
                </c:pt>
                <c:pt idx="13">
                  <c:v>16</c:v>
                </c:pt>
                <c:pt idx="14">
                  <c:v>17</c:v>
                </c:pt>
                <c:pt idx="15">
                  <c:v>18</c:v>
                </c:pt>
                <c:pt idx="16">
                  <c:v>19</c:v>
                </c:pt>
                <c:pt idx="17">
                  <c:v>20</c:v>
                </c:pt>
                <c:pt idx="18">
                  <c:v>21</c:v>
                </c:pt>
                <c:pt idx="19">
                  <c:v>22</c:v>
                </c:pt>
                <c:pt idx="20">
                  <c:v>23</c:v>
                </c:pt>
                <c:pt idx="21">
                  <c:v>24</c:v>
                </c:pt>
                <c:pt idx="22">
                  <c:v>25</c:v>
                </c:pt>
                <c:pt idx="23">
                  <c:v>26</c:v>
                </c:pt>
                <c:pt idx="24">
                  <c:v>27</c:v>
                </c:pt>
                <c:pt idx="25">
                  <c:v>28</c:v>
                </c:pt>
                <c:pt idx="26">
                  <c:v>29</c:v>
                </c:pt>
                <c:pt idx="27">
                  <c:v>30</c:v>
                </c:pt>
                <c:pt idx="28">
                  <c:v>31</c:v>
                </c:pt>
                <c:pt idx="29">
                  <c:v>32</c:v>
                </c:pt>
              </c:numCache>
            </c:numRef>
          </c:cat>
          <c:val>
            <c:numRef>
              <c:f>topqual_dat!$U$49:$AX$49</c:f>
              <c:numCache>
                <c:formatCode>General</c:formatCode>
                <c:ptCount val="30"/>
                <c:pt idx="0">
                  <c:v>173.44079294967236</c:v>
                </c:pt>
                <c:pt idx="1">
                  <c:v>174.90471156329403</c:v>
                </c:pt>
                <c:pt idx="2">
                  <c:v>176.3686301769157</c:v>
                </c:pt>
                <c:pt idx="3">
                  <c:v>177.83254879053737</c:v>
                </c:pt>
                <c:pt idx="4">
                  <c:v>179.29646740415905</c:v>
                </c:pt>
                <c:pt idx="5">
                  <c:v>180.76038601778072</c:v>
                </c:pt>
                <c:pt idx="6">
                  <c:v>182.22430463140245</c:v>
                </c:pt>
                <c:pt idx="7">
                  <c:v>183.68822324502412</c:v>
                </c:pt>
                <c:pt idx="8">
                  <c:v>185.15214185864579</c:v>
                </c:pt>
                <c:pt idx="9">
                  <c:v>186.61606047226746</c:v>
                </c:pt>
                <c:pt idx="10">
                  <c:v>188.07997908588914</c:v>
                </c:pt>
                <c:pt idx="11">
                  <c:v>189.54389769951081</c:v>
                </c:pt>
                <c:pt idx="12">
                  <c:v>191.00781631313254</c:v>
                </c:pt>
                <c:pt idx="13">
                  <c:v>192.47173492675421</c:v>
                </c:pt>
                <c:pt idx="14">
                  <c:v>193.93565354037588</c:v>
                </c:pt>
                <c:pt idx="15">
                  <c:v>195.39957215399755</c:v>
                </c:pt>
                <c:pt idx="16">
                  <c:v>196.86349076761923</c:v>
                </c:pt>
                <c:pt idx="17">
                  <c:v>198.3274093812409</c:v>
                </c:pt>
                <c:pt idx="18">
                  <c:v>199.79132799486257</c:v>
                </c:pt>
                <c:pt idx="19">
                  <c:v>201.2552466084843</c:v>
                </c:pt>
                <c:pt idx="20">
                  <c:v>202.71916522210597</c:v>
                </c:pt>
                <c:pt idx="21">
                  <c:v>204.18308383572764</c:v>
                </c:pt>
                <c:pt idx="22">
                  <c:v>205.64700244934932</c:v>
                </c:pt>
                <c:pt idx="23">
                  <c:v>207.11092106297099</c:v>
                </c:pt>
                <c:pt idx="24">
                  <c:v>208.57483967659266</c:v>
                </c:pt>
                <c:pt idx="25">
                  <c:v>210.03875829021433</c:v>
                </c:pt>
                <c:pt idx="26">
                  <c:v>211.50267690383606</c:v>
                </c:pt>
                <c:pt idx="27">
                  <c:v>212.96659551745773</c:v>
                </c:pt>
                <c:pt idx="28">
                  <c:v>214.43051413107941</c:v>
                </c:pt>
                <c:pt idx="29">
                  <c:v>215.89443274470108</c:v>
                </c:pt>
              </c:numCache>
            </c:numRef>
          </c:val>
        </c:ser>
        <c:ser>
          <c:idx val="17"/>
          <c:order val="17"/>
          <c:tx>
            <c:strRef>
              <c:f>topqual_dat!$T$50</c:f>
              <c:strCache>
                <c:ptCount val="1"/>
                <c:pt idx="0">
                  <c:v>2.2</c:v>
                </c:pt>
              </c:strCache>
            </c:strRef>
          </c:tx>
          <c:cat>
            <c:numRef>
              <c:f>topqual_dat!$U$32:$AX$32</c:f>
              <c:numCache>
                <c:formatCode>General</c:formatCode>
                <c:ptCount val="30"/>
                <c:pt idx="0">
                  <c:v>3</c:v>
                </c:pt>
                <c:pt idx="1">
                  <c:v>4</c:v>
                </c:pt>
                <c:pt idx="2">
                  <c:v>5</c:v>
                </c:pt>
                <c:pt idx="3">
                  <c:v>6</c:v>
                </c:pt>
                <c:pt idx="4">
                  <c:v>7</c:v>
                </c:pt>
                <c:pt idx="5">
                  <c:v>8</c:v>
                </c:pt>
                <c:pt idx="6">
                  <c:v>9</c:v>
                </c:pt>
                <c:pt idx="7">
                  <c:v>10</c:v>
                </c:pt>
                <c:pt idx="8">
                  <c:v>11</c:v>
                </c:pt>
                <c:pt idx="9">
                  <c:v>12</c:v>
                </c:pt>
                <c:pt idx="10">
                  <c:v>13</c:v>
                </c:pt>
                <c:pt idx="11">
                  <c:v>14</c:v>
                </c:pt>
                <c:pt idx="12">
                  <c:v>15</c:v>
                </c:pt>
                <c:pt idx="13">
                  <c:v>16</c:v>
                </c:pt>
                <c:pt idx="14">
                  <c:v>17</c:v>
                </c:pt>
                <c:pt idx="15">
                  <c:v>18</c:v>
                </c:pt>
                <c:pt idx="16">
                  <c:v>19</c:v>
                </c:pt>
                <c:pt idx="17">
                  <c:v>20</c:v>
                </c:pt>
                <c:pt idx="18">
                  <c:v>21</c:v>
                </c:pt>
                <c:pt idx="19">
                  <c:v>22</c:v>
                </c:pt>
                <c:pt idx="20">
                  <c:v>23</c:v>
                </c:pt>
                <c:pt idx="21">
                  <c:v>24</c:v>
                </c:pt>
                <c:pt idx="22">
                  <c:v>25</c:v>
                </c:pt>
                <c:pt idx="23">
                  <c:v>26</c:v>
                </c:pt>
                <c:pt idx="24">
                  <c:v>27</c:v>
                </c:pt>
                <c:pt idx="25">
                  <c:v>28</c:v>
                </c:pt>
                <c:pt idx="26">
                  <c:v>29</c:v>
                </c:pt>
                <c:pt idx="27">
                  <c:v>30</c:v>
                </c:pt>
                <c:pt idx="28">
                  <c:v>31</c:v>
                </c:pt>
                <c:pt idx="29">
                  <c:v>32</c:v>
                </c:pt>
              </c:numCache>
            </c:numRef>
          </c:cat>
          <c:val>
            <c:numRef>
              <c:f>topqual_dat!$U$50:$AX$50</c:f>
              <c:numCache>
                <c:formatCode>General</c:formatCode>
                <c:ptCount val="30"/>
                <c:pt idx="0">
                  <c:v>173.77310079896748</c:v>
                </c:pt>
                <c:pt idx="1">
                  <c:v>175.23701941258915</c:v>
                </c:pt>
                <c:pt idx="2">
                  <c:v>176.70093802621082</c:v>
                </c:pt>
                <c:pt idx="3">
                  <c:v>178.16485663983252</c:v>
                </c:pt>
                <c:pt idx="4">
                  <c:v>179.62877525345419</c:v>
                </c:pt>
                <c:pt idx="5">
                  <c:v>181.09269386707587</c:v>
                </c:pt>
                <c:pt idx="6">
                  <c:v>182.55661248069757</c:v>
                </c:pt>
                <c:pt idx="7">
                  <c:v>184.02053109431924</c:v>
                </c:pt>
                <c:pt idx="8">
                  <c:v>185.48444970794091</c:v>
                </c:pt>
                <c:pt idx="9">
                  <c:v>186.94836832156261</c:v>
                </c:pt>
                <c:pt idx="10">
                  <c:v>188.41228693518428</c:v>
                </c:pt>
                <c:pt idx="11">
                  <c:v>189.87620554880596</c:v>
                </c:pt>
                <c:pt idx="12">
                  <c:v>191.34012416242766</c:v>
                </c:pt>
                <c:pt idx="13">
                  <c:v>192.80404277604933</c:v>
                </c:pt>
                <c:pt idx="14">
                  <c:v>194.267961389671</c:v>
                </c:pt>
                <c:pt idx="15">
                  <c:v>195.73188000329267</c:v>
                </c:pt>
                <c:pt idx="16">
                  <c:v>197.19579861691437</c:v>
                </c:pt>
                <c:pt idx="17">
                  <c:v>198.65971723053605</c:v>
                </c:pt>
                <c:pt idx="18">
                  <c:v>200.12363584415772</c:v>
                </c:pt>
                <c:pt idx="19">
                  <c:v>201.58755445777942</c:v>
                </c:pt>
                <c:pt idx="20">
                  <c:v>203.05147307140109</c:v>
                </c:pt>
                <c:pt idx="21">
                  <c:v>204.51539168502276</c:v>
                </c:pt>
                <c:pt idx="22">
                  <c:v>205.97931029864444</c:v>
                </c:pt>
                <c:pt idx="23">
                  <c:v>207.44322891226614</c:v>
                </c:pt>
                <c:pt idx="24">
                  <c:v>208.90714752588781</c:v>
                </c:pt>
                <c:pt idx="25">
                  <c:v>210.37106613950948</c:v>
                </c:pt>
                <c:pt idx="26">
                  <c:v>211.83498475313118</c:v>
                </c:pt>
                <c:pt idx="27">
                  <c:v>213.29890336675285</c:v>
                </c:pt>
                <c:pt idx="28">
                  <c:v>214.76282198037453</c:v>
                </c:pt>
                <c:pt idx="29">
                  <c:v>216.2267405939962</c:v>
                </c:pt>
              </c:numCache>
            </c:numRef>
          </c:val>
        </c:ser>
        <c:ser>
          <c:idx val="18"/>
          <c:order val="18"/>
          <c:tx>
            <c:strRef>
              <c:f>topqual_dat!$T$51</c:f>
              <c:strCache>
                <c:ptCount val="1"/>
                <c:pt idx="0">
                  <c:v>2.3</c:v>
                </c:pt>
              </c:strCache>
            </c:strRef>
          </c:tx>
          <c:cat>
            <c:numRef>
              <c:f>topqual_dat!$U$32:$AX$32</c:f>
              <c:numCache>
                <c:formatCode>General</c:formatCode>
                <c:ptCount val="30"/>
                <c:pt idx="0">
                  <c:v>3</c:v>
                </c:pt>
                <c:pt idx="1">
                  <c:v>4</c:v>
                </c:pt>
                <c:pt idx="2">
                  <c:v>5</c:v>
                </c:pt>
                <c:pt idx="3">
                  <c:v>6</c:v>
                </c:pt>
                <c:pt idx="4">
                  <c:v>7</c:v>
                </c:pt>
                <c:pt idx="5">
                  <c:v>8</c:v>
                </c:pt>
                <c:pt idx="6">
                  <c:v>9</c:v>
                </c:pt>
                <c:pt idx="7">
                  <c:v>10</c:v>
                </c:pt>
                <c:pt idx="8">
                  <c:v>11</c:v>
                </c:pt>
                <c:pt idx="9">
                  <c:v>12</c:v>
                </c:pt>
                <c:pt idx="10">
                  <c:v>13</c:v>
                </c:pt>
                <c:pt idx="11">
                  <c:v>14</c:v>
                </c:pt>
                <c:pt idx="12">
                  <c:v>15</c:v>
                </c:pt>
                <c:pt idx="13">
                  <c:v>16</c:v>
                </c:pt>
                <c:pt idx="14">
                  <c:v>17</c:v>
                </c:pt>
                <c:pt idx="15">
                  <c:v>18</c:v>
                </c:pt>
                <c:pt idx="16">
                  <c:v>19</c:v>
                </c:pt>
                <c:pt idx="17">
                  <c:v>20</c:v>
                </c:pt>
                <c:pt idx="18">
                  <c:v>21</c:v>
                </c:pt>
                <c:pt idx="19">
                  <c:v>22</c:v>
                </c:pt>
                <c:pt idx="20">
                  <c:v>23</c:v>
                </c:pt>
                <c:pt idx="21">
                  <c:v>24</c:v>
                </c:pt>
                <c:pt idx="22">
                  <c:v>25</c:v>
                </c:pt>
                <c:pt idx="23">
                  <c:v>26</c:v>
                </c:pt>
                <c:pt idx="24">
                  <c:v>27</c:v>
                </c:pt>
                <c:pt idx="25">
                  <c:v>28</c:v>
                </c:pt>
                <c:pt idx="26">
                  <c:v>29</c:v>
                </c:pt>
                <c:pt idx="27">
                  <c:v>30</c:v>
                </c:pt>
                <c:pt idx="28">
                  <c:v>31</c:v>
                </c:pt>
                <c:pt idx="29">
                  <c:v>32</c:v>
                </c:pt>
              </c:numCache>
            </c:numRef>
          </c:cat>
          <c:val>
            <c:numRef>
              <c:f>topqual_dat!$U$51:$AX$51</c:f>
              <c:numCache>
                <c:formatCode>General</c:formatCode>
                <c:ptCount val="30"/>
                <c:pt idx="0">
                  <c:v>173.45497277189625</c:v>
                </c:pt>
                <c:pt idx="1">
                  <c:v>174.91889138551792</c:v>
                </c:pt>
                <c:pt idx="2">
                  <c:v>176.3828099991396</c:v>
                </c:pt>
                <c:pt idx="3">
                  <c:v>177.8467286127613</c:v>
                </c:pt>
                <c:pt idx="4">
                  <c:v>179.31064722638297</c:v>
                </c:pt>
                <c:pt idx="5">
                  <c:v>180.77456584000464</c:v>
                </c:pt>
                <c:pt idx="6">
                  <c:v>182.23848445362634</c:v>
                </c:pt>
                <c:pt idx="7">
                  <c:v>183.70240306724801</c:v>
                </c:pt>
                <c:pt idx="8">
                  <c:v>185.16632168086969</c:v>
                </c:pt>
                <c:pt idx="9">
                  <c:v>186.63024029449139</c:v>
                </c:pt>
                <c:pt idx="10">
                  <c:v>188.09415890811306</c:v>
                </c:pt>
                <c:pt idx="11">
                  <c:v>189.55807752173473</c:v>
                </c:pt>
                <c:pt idx="12">
                  <c:v>191.02199613535643</c:v>
                </c:pt>
                <c:pt idx="13">
                  <c:v>192.4859147489781</c:v>
                </c:pt>
                <c:pt idx="14">
                  <c:v>193.94983336259978</c:v>
                </c:pt>
                <c:pt idx="15">
                  <c:v>195.41375197622145</c:v>
                </c:pt>
                <c:pt idx="16">
                  <c:v>196.87767058984315</c:v>
                </c:pt>
                <c:pt idx="17">
                  <c:v>198.34158920346482</c:v>
                </c:pt>
                <c:pt idx="18">
                  <c:v>199.80550781708649</c:v>
                </c:pt>
                <c:pt idx="19">
                  <c:v>201.26942643070819</c:v>
                </c:pt>
                <c:pt idx="20">
                  <c:v>202.73334504432987</c:v>
                </c:pt>
                <c:pt idx="21">
                  <c:v>204.19726365795154</c:v>
                </c:pt>
                <c:pt idx="22">
                  <c:v>205.66118227157321</c:v>
                </c:pt>
                <c:pt idx="23">
                  <c:v>207.12510088519491</c:v>
                </c:pt>
                <c:pt idx="24">
                  <c:v>208.58901949881658</c:v>
                </c:pt>
                <c:pt idx="25">
                  <c:v>210.05293811243826</c:v>
                </c:pt>
                <c:pt idx="26">
                  <c:v>211.51685672605996</c:v>
                </c:pt>
                <c:pt idx="27">
                  <c:v>212.98077533968163</c:v>
                </c:pt>
                <c:pt idx="28">
                  <c:v>214.4446939533033</c:v>
                </c:pt>
                <c:pt idx="29">
                  <c:v>215.90861256692497</c:v>
                </c:pt>
              </c:numCache>
            </c:numRef>
          </c:val>
        </c:ser>
        <c:ser>
          <c:idx val="19"/>
          <c:order val="19"/>
          <c:tx>
            <c:strRef>
              <c:f>topqual_dat!$T$52</c:f>
              <c:strCache>
                <c:ptCount val="1"/>
                <c:pt idx="0">
                  <c:v>2.4</c:v>
                </c:pt>
              </c:strCache>
            </c:strRef>
          </c:tx>
          <c:cat>
            <c:numRef>
              <c:f>topqual_dat!$U$32:$AX$32</c:f>
              <c:numCache>
                <c:formatCode>General</c:formatCode>
                <c:ptCount val="30"/>
                <c:pt idx="0">
                  <c:v>3</c:v>
                </c:pt>
                <c:pt idx="1">
                  <c:v>4</c:v>
                </c:pt>
                <c:pt idx="2">
                  <c:v>5</c:v>
                </c:pt>
                <c:pt idx="3">
                  <c:v>6</c:v>
                </c:pt>
                <c:pt idx="4">
                  <c:v>7</c:v>
                </c:pt>
                <c:pt idx="5">
                  <c:v>8</c:v>
                </c:pt>
                <c:pt idx="6">
                  <c:v>9</c:v>
                </c:pt>
                <c:pt idx="7">
                  <c:v>10</c:v>
                </c:pt>
                <c:pt idx="8">
                  <c:v>11</c:v>
                </c:pt>
                <c:pt idx="9">
                  <c:v>12</c:v>
                </c:pt>
                <c:pt idx="10">
                  <c:v>13</c:v>
                </c:pt>
                <c:pt idx="11">
                  <c:v>14</c:v>
                </c:pt>
                <c:pt idx="12">
                  <c:v>15</c:v>
                </c:pt>
                <c:pt idx="13">
                  <c:v>16</c:v>
                </c:pt>
                <c:pt idx="14">
                  <c:v>17</c:v>
                </c:pt>
                <c:pt idx="15">
                  <c:v>18</c:v>
                </c:pt>
                <c:pt idx="16">
                  <c:v>19</c:v>
                </c:pt>
                <c:pt idx="17">
                  <c:v>20</c:v>
                </c:pt>
                <c:pt idx="18">
                  <c:v>21</c:v>
                </c:pt>
                <c:pt idx="19">
                  <c:v>22</c:v>
                </c:pt>
                <c:pt idx="20">
                  <c:v>23</c:v>
                </c:pt>
                <c:pt idx="21">
                  <c:v>24</c:v>
                </c:pt>
                <c:pt idx="22">
                  <c:v>25</c:v>
                </c:pt>
                <c:pt idx="23">
                  <c:v>26</c:v>
                </c:pt>
                <c:pt idx="24">
                  <c:v>27</c:v>
                </c:pt>
                <c:pt idx="25">
                  <c:v>28</c:v>
                </c:pt>
                <c:pt idx="26">
                  <c:v>29</c:v>
                </c:pt>
                <c:pt idx="27">
                  <c:v>30</c:v>
                </c:pt>
                <c:pt idx="28">
                  <c:v>31</c:v>
                </c:pt>
                <c:pt idx="29">
                  <c:v>32</c:v>
                </c:pt>
              </c:numCache>
            </c:numRef>
          </c:cat>
          <c:val>
            <c:numRef>
              <c:f>topqual_dat!$U$52:$AX$52</c:f>
              <c:numCache>
                <c:formatCode>General</c:formatCode>
                <c:ptCount val="30"/>
                <c:pt idx="0">
                  <c:v>172.48640886845868</c:v>
                </c:pt>
                <c:pt idx="1">
                  <c:v>173.95032748208035</c:v>
                </c:pt>
                <c:pt idx="2">
                  <c:v>175.41424609570203</c:v>
                </c:pt>
                <c:pt idx="3">
                  <c:v>176.87816470932376</c:v>
                </c:pt>
                <c:pt idx="4">
                  <c:v>178.34208332294543</c:v>
                </c:pt>
                <c:pt idx="5">
                  <c:v>179.8060019365671</c:v>
                </c:pt>
                <c:pt idx="6">
                  <c:v>181.26992055018877</c:v>
                </c:pt>
                <c:pt idx="7">
                  <c:v>182.73383916381044</c:v>
                </c:pt>
                <c:pt idx="8">
                  <c:v>184.19775777743212</c:v>
                </c:pt>
                <c:pt idx="9">
                  <c:v>185.66167639105385</c:v>
                </c:pt>
                <c:pt idx="10">
                  <c:v>187.12559500467552</c:v>
                </c:pt>
                <c:pt idx="11">
                  <c:v>188.58951361829719</c:v>
                </c:pt>
                <c:pt idx="12">
                  <c:v>190.05343223191886</c:v>
                </c:pt>
                <c:pt idx="13">
                  <c:v>191.51735084554053</c:v>
                </c:pt>
                <c:pt idx="14">
                  <c:v>192.98126945916221</c:v>
                </c:pt>
                <c:pt idx="15">
                  <c:v>194.44518807278388</c:v>
                </c:pt>
                <c:pt idx="16">
                  <c:v>195.90910668640561</c:v>
                </c:pt>
                <c:pt idx="17">
                  <c:v>197.37302530002728</c:v>
                </c:pt>
                <c:pt idx="18">
                  <c:v>198.83694391364895</c:v>
                </c:pt>
                <c:pt idx="19">
                  <c:v>200.30086252727062</c:v>
                </c:pt>
                <c:pt idx="20">
                  <c:v>201.7647811408923</c:v>
                </c:pt>
                <c:pt idx="21">
                  <c:v>203.22869975451397</c:v>
                </c:pt>
                <c:pt idx="22">
                  <c:v>204.69261836813564</c:v>
                </c:pt>
                <c:pt idx="23">
                  <c:v>206.15653698175737</c:v>
                </c:pt>
                <c:pt idx="24">
                  <c:v>207.62045559537904</c:v>
                </c:pt>
                <c:pt idx="25">
                  <c:v>209.08437420900071</c:v>
                </c:pt>
                <c:pt idx="26">
                  <c:v>210.54829282262239</c:v>
                </c:pt>
                <c:pt idx="27">
                  <c:v>212.01221143624406</c:v>
                </c:pt>
                <c:pt idx="28">
                  <c:v>213.47613004986573</c:v>
                </c:pt>
                <c:pt idx="29">
                  <c:v>214.9400486634874</c:v>
                </c:pt>
              </c:numCache>
            </c:numRef>
          </c:val>
        </c:ser>
        <c:ser>
          <c:idx val="20"/>
          <c:order val="20"/>
          <c:tx>
            <c:strRef>
              <c:f>topqual_dat!$T$53</c:f>
              <c:strCache>
                <c:ptCount val="1"/>
                <c:pt idx="0">
                  <c:v>2.5</c:v>
                </c:pt>
              </c:strCache>
            </c:strRef>
          </c:tx>
          <c:cat>
            <c:numRef>
              <c:f>topqual_dat!$U$32:$AX$32</c:f>
              <c:numCache>
                <c:formatCode>General</c:formatCode>
                <c:ptCount val="30"/>
                <c:pt idx="0">
                  <c:v>3</c:v>
                </c:pt>
                <c:pt idx="1">
                  <c:v>4</c:v>
                </c:pt>
                <c:pt idx="2">
                  <c:v>5</c:v>
                </c:pt>
                <c:pt idx="3">
                  <c:v>6</c:v>
                </c:pt>
                <c:pt idx="4">
                  <c:v>7</c:v>
                </c:pt>
                <c:pt idx="5">
                  <c:v>8</c:v>
                </c:pt>
                <c:pt idx="6">
                  <c:v>9</c:v>
                </c:pt>
                <c:pt idx="7">
                  <c:v>10</c:v>
                </c:pt>
                <c:pt idx="8">
                  <c:v>11</c:v>
                </c:pt>
                <c:pt idx="9">
                  <c:v>12</c:v>
                </c:pt>
                <c:pt idx="10">
                  <c:v>13</c:v>
                </c:pt>
                <c:pt idx="11">
                  <c:v>14</c:v>
                </c:pt>
                <c:pt idx="12">
                  <c:v>15</c:v>
                </c:pt>
                <c:pt idx="13">
                  <c:v>16</c:v>
                </c:pt>
                <c:pt idx="14">
                  <c:v>17</c:v>
                </c:pt>
                <c:pt idx="15">
                  <c:v>18</c:v>
                </c:pt>
                <c:pt idx="16">
                  <c:v>19</c:v>
                </c:pt>
                <c:pt idx="17">
                  <c:v>20</c:v>
                </c:pt>
                <c:pt idx="18">
                  <c:v>21</c:v>
                </c:pt>
                <c:pt idx="19">
                  <c:v>22</c:v>
                </c:pt>
                <c:pt idx="20">
                  <c:v>23</c:v>
                </c:pt>
                <c:pt idx="21">
                  <c:v>24</c:v>
                </c:pt>
                <c:pt idx="22">
                  <c:v>25</c:v>
                </c:pt>
                <c:pt idx="23">
                  <c:v>26</c:v>
                </c:pt>
                <c:pt idx="24">
                  <c:v>27</c:v>
                </c:pt>
                <c:pt idx="25">
                  <c:v>28</c:v>
                </c:pt>
                <c:pt idx="26">
                  <c:v>29</c:v>
                </c:pt>
                <c:pt idx="27">
                  <c:v>30</c:v>
                </c:pt>
                <c:pt idx="28">
                  <c:v>31</c:v>
                </c:pt>
                <c:pt idx="29">
                  <c:v>32</c:v>
                </c:pt>
              </c:numCache>
            </c:numRef>
          </c:cat>
          <c:val>
            <c:numRef>
              <c:f>topqual_dat!$U$53:$AX$53</c:f>
              <c:numCache>
                <c:formatCode>General</c:formatCode>
                <c:ptCount val="30"/>
                <c:pt idx="0">
                  <c:v>170.8674090886548</c:v>
                </c:pt>
                <c:pt idx="1">
                  <c:v>172.33132770227647</c:v>
                </c:pt>
                <c:pt idx="2">
                  <c:v>173.79524631589814</c:v>
                </c:pt>
                <c:pt idx="3">
                  <c:v>175.25916492951984</c:v>
                </c:pt>
                <c:pt idx="4">
                  <c:v>176.72308354314151</c:v>
                </c:pt>
                <c:pt idx="5">
                  <c:v>178.18700215676319</c:v>
                </c:pt>
                <c:pt idx="6">
                  <c:v>179.65092077038489</c:v>
                </c:pt>
                <c:pt idx="7">
                  <c:v>181.11483938400656</c:v>
                </c:pt>
                <c:pt idx="8">
                  <c:v>182.57875799762823</c:v>
                </c:pt>
                <c:pt idx="9">
                  <c:v>184.04267661124993</c:v>
                </c:pt>
                <c:pt idx="10">
                  <c:v>185.5065952248716</c:v>
                </c:pt>
                <c:pt idx="11">
                  <c:v>186.97051383849328</c:v>
                </c:pt>
                <c:pt idx="12">
                  <c:v>188.43443245211498</c:v>
                </c:pt>
                <c:pt idx="13">
                  <c:v>189.89835106573665</c:v>
                </c:pt>
                <c:pt idx="14">
                  <c:v>191.36226967935832</c:v>
                </c:pt>
                <c:pt idx="15">
                  <c:v>192.82618829297999</c:v>
                </c:pt>
                <c:pt idx="16">
                  <c:v>194.29010690660169</c:v>
                </c:pt>
                <c:pt idx="17">
                  <c:v>195.75402552022337</c:v>
                </c:pt>
                <c:pt idx="18">
                  <c:v>197.21794413384504</c:v>
                </c:pt>
                <c:pt idx="19">
                  <c:v>198.68186274746674</c:v>
                </c:pt>
                <c:pt idx="20">
                  <c:v>200.14578136108841</c:v>
                </c:pt>
                <c:pt idx="21">
                  <c:v>201.60969997471008</c:v>
                </c:pt>
                <c:pt idx="22">
                  <c:v>203.07361858833175</c:v>
                </c:pt>
                <c:pt idx="23">
                  <c:v>204.53753720195346</c:v>
                </c:pt>
                <c:pt idx="24">
                  <c:v>206.00145581557513</c:v>
                </c:pt>
                <c:pt idx="25">
                  <c:v>207.4653744291968</c:v>
                </c:pt>
                <c:pt idx="26">
                  <c:v>208.9292930428185</c:v>
                </c:pt>
                <c:pt idx="27">
                  <c:v>210.39321165644017</c:v>
                </c:pt>
                <c:pt idx="28">
                  <c:v>211.85713027006184</c:v>
                </c:pt>
                <c:pt idx="29">
                  <c:v>213.32104888368352</c:v>
                </c:pt>
              </c:numCache>
            </c:numRef>
          </c:val>
        </c:ser>
        <c:ser>
          <c:idx val="21"/>
          <c:order val="21"/>
          <c:tx>
            <c:strRef>
              <c:f>topqual_dat!$T$54</c:f>
              <c:strCache>
                <c:ptCount val="1"/>
                <c:pt idx="0">
                  <c:v>2.6</c:v>
                </c:pt>
              </c:strCache>
            </c:strRef>
          </c:tx>
          <c:cat>
            <c:numRef>
              <c:f>topqual_dat!$U$32:$AX$32</c:f>
              <c:numCache>
                <c:formatCode>General</c:formatCode>
                <c:ptCount val="30"/>
                <c:pt idx="0">
                  <c:v>3</c:v>
                </c:pt>
                <c:pt idx="1">
                  <c:v>4</c:v>
                </c:pt>
                <c:pt idx="2">
                  <c:v>5</c:v>
                </c:pt>
                <c:pt idx="3">
                  <c:v>6</c:v>
                </c:pt>
                <c:pt idx="4">
                  <c:v>7</c:v>
                </c:pt>
                <c:pt idx="5">
                  <c:v>8</c:v>
                </c:pt>
                <c:pt idx="6">
                  <c:v>9</c:v>
                </c:pt>
                <c:pt idx="7">
                  <c:v>10</c:v>
                </c:pt>
                <c:pt idx="8">
                  <c:v>11</c:v>
                </c:pt>
                <c:pt idx="9">
                  <c:v>12</c:v>
                </c:pt>
                <c:pt idx="10">
                  <c:v>13</c:v>
                </c:pt>
                <c:pt idx="11">
                  <c:v>14</c:v>
                </c:pt>
                <c:pt idx="12">
                  <c:v>15</c:v>
                </c:pt>
                <c:pt idx="13">
                  <c:v>16</c:v>
                </c:pt>
                <c:pt idx="14">
                  <c:v>17</c:v>
                </c:pt>
                <c:pt idx="15">
                  <c:v>18</c:v>
                </c:pt>
                <c:pt idx="16">
                  <c:v>19</c:v>
                </c:pt>
                <c:pt idx="17">
                  <c:v>20</c:v>
                </c:pt>
                <c:pt idx="18">
                  <c:v>21</c:v>
                </c:pt>
                <c:pt idx="19">
                  <c:v>22</c:v>
                </c:pt>
                <c:pt idx="20">
                  <c:v>23</c:v>
                </c:pt>
                <c:pt idx="21">
                  <c:v>24</c:v>
                </c:pt>
                <c:pt idx="22">
                  <c:v>25</c:v>
                </c:pt>
                <c:pt idx="23">
                  <c:v>26</c:v>
                </c:pt>
                <c:pt idx="24">
                  <c:v>27</c:v>
                </c:pt>
                <c:pt idx="25">
                  <c:v>28</c:v>
                </c:pt>
                <c:pt idx="26">
                  <c:v>29</c:v>
                </c:pt>
                <c:pt idx="27">
                  <c:v>30</c:v>
                </c:pt>
                <c:pt idx="28">
                  <c:v>31</c:v>
                </c:pt>
                <c:pt idx="29">
                  <c:v>32</c:v>
                </c:pt>
              </c:numCache>
            </c:numRef>
          </c:cat>
          <c:val>
            <c:numRef>
              <c:f>topqual_dat!$U$54:$AX$54</c:f>
              <c:numCache>
                <c:formatCode>General</c:formatCode>
                <c:ptCount val="30"/>
                <c:pt idx="0">
                  <c:v>168.59797343248454</c:v>
                </c:pt>
                <c:pt idx="1">
                  <c:v>170.06189204610621</c:v>
                </c:pt>
                <c:pt idx="2">
                  <c:v>171.52581065972788</c:v>
                </c:pt>
                <c:pt idx="3">
                  <c:v>172.98972927334958</c:v>
                </c:pt>
                <c:pt idx="4">
                  <c:v>174.45364788697125</c:v>
                </c:pt>
                <c:pt idx="5">
                  <c:v>175.91756650059293</c:v>
                </c:pt>
                <c:pt idx="6">
                  <c:v>177.38148511421463</c:v>
                </c:pt>
                <c:pt idx="7">
                  <c:v>178.8454037278363</c:v>
                </c:pt>
                <c:pt idx="8">
                  <c:v>180.30932234145797</c:v>
                </c:pt>
                <c:pt idx="9">
                  <c:v>181.77324095507967</c:v>
                </c:pt>
                <c:pt idx="10">
                  <c:v>183.23715956870134</c:v>
                </c:pt>
                <c:pt idx="11">
                  <c:v>184.70107818232302</c:v>
                </c:pt>
                <c:pt idx="12">
                  <c:v>186.16499679594472</c:v>
                </c:pt>
                <c:pt idx="13">
                  <c:v>187.62891540956639</c:v>
                </c:pt>
                <c:pt idx="14">
                  <c:v>189.09283402318806</c:v>
                </c:pt>
                <c:pt idx="15">
                  <c:v>190.55675263680973</c:v>
                </c:pt>
                <c:pt idx="16">
                  <c:v>192.02067125043143</c:v>
                </c:pt>
                <c:pt idx="17">
                  <c:v>193.48458986405311</c:v>
                </c:pt>
                <c:pt idx="18">
                  <c:v>194.94850847767478</c:v>
                </c:pt>
                <c:pt idx="19">
                  <c:v>196.41242709129648</c:v>
                </c:pt>
                <c:pt idx="20">
                  <c:v>197.87634570491815</c:v>
                </c:pt>
                <c:pt idx="21">
                  <c:v>199.34026431853982</c:v>
                </c:pt>
                <c:pt idx="22">
                  <c:v>200.8041829321615</c:v>
                </c:pt>
                <c:pt idx="23">
                  <c:v>202.2681015457832</c:v>
                </c:pt>
                <c:pt idx="24">
                  <c:v>203.73202015940487</c:v>
                </c:pt>
                <c:pt idx="25">
                  <c:v>205.19593877302654</c:v>
                </c:pt>
                <c:pt idx="26">
                  <c:v>206.65985738664824</c:v>
                </c:pt>
                <c:pt idx="27">
                  <c:v>208.12377600026991</c:v>
                </c:pt>
                <c:pt idx="28">
                  <c:v>209.58769461389159</c:v>
                </c:pt>
                <c:pt idx="29">
                  <c:v>211.05161322751326</c:v>
                </c:pt>
              </c:numCache>
            </c:numRef>
          </c:val>
        </c:ser>
        <c:ser>
          <c:idx val="22"/>
          <c:order val="22"/>
          <c:tx>
            <c:strRef>
              <c:f>topqual_dat!$T$55</c:f>
              <c:strCache>
                <c:ptCount val="1"/>
                <c:pt idx="0">
                  <c:v>2.7</c:v>
                </c:pt>
              </c:strCache>
            </c:strRef>
          </c:tx>
          <c:cat>
            <c:numRef>
              <c:f>topqual_dat!$U$32:$AX$32</c:f>
              <c:numCache>
                <c:formatCode>General</c:formatCode>
                <c:ptCount val="30"/>
                <c:pt idx="0">
                  <c:v>3</c:v>
                </c:pt>
                <c:pt idx="1">
                  <c:v>4</c:v>
                </c:pt>
                <c:pt idx="2">
                  <c:v>5</c:v>
                </c:pt>
                <c:pt idx="3">
                  <c:v>6</c:v>
                </c:pt>
                <c:pt idx="4">
                  <c:v>7</c:v>
                </c:pt>
                <c:pt idx="5">
                  <c:v>8</c:v>
                </c:pt>
                <c:pt idx="6">
                  <c:v>9</c:v>
                </c:pt>
                <c:pt idx="7">
                  <c:v>10</c:v>
                </c:pt>
                <c:pt idx="8">
                  <c:v>11</c:v>
                </c:pt>
                <c:pt idx="9">
                  <c:v>12</c:v>
                </c:pt>
                <c:pt idx="10">
                  <c:v>13</c:v>
                </c:pt>
                <c:pt idx="11">
                  <c:v>14</c:v>
                </c:pt>
                <c:pt idx="12">
                  <c:v>15</c:v>
                </c:pt>
                <c:pt idx="13">
                  <c:v>16</c:v>
                </c:pt>
                <c:pt idx="14">
                  <c:v>17</c:v>
                </c:pt>
                <c:pt idx="15">
                  <c:v>18</c:v>
                </c:pt>
                <c:pt idx="16">
                  <c:v>19</c:v>
                </c:pt>
                <c:pt idx="17">
                  <c:v>20</c:v>
                </c:pt>
                <c:pt idx="18">
                  <c:v>21</c:v>
                </c:pt>
                <c:pt idx="19">
                  <c:v>22</c:v>
                </c:pt>
                <c:pt idx="20">
                  <c:v>23</c:v>
                </c:pt>
                <c:pt idx="21">
                  <c:v>24</c:v>
                </c:pt>
                <c:pt idx="22">
                  <c:v>25</c:v>
                </c:pt>
                <c:pt idx="23">
                  <c:v>26</c:v>
                </c:pt>
                <c:pt idx="24">
                  <c:v>27</c:v>
                </c:pt>
                <c:pt idx="25">
                  <c:v>28</c:v>
                </c:pt>
                <c:pt idx="26">
                  <c:v>29</c:v>
                </c:pt>
                <c:pt idx="27">
                  <c:v>30</c:v>
                </c:pt>
                <c:pt idx="28">
                  <c:v>31</c:v>
                </c:pt>
                <c:pt idx="29">
                  <c:v>32</c:v>
                </c:pt>
              </c:numCache>
            </c:numRef>
          </c:cat>
          <c:val>
            <c:numRef>
              <c:f>topqual_dat!$U$55:$AX$55</c:f>
              <c:numCache>
                <c:formatCode>General</c:formatCode>
                <c:ptCount val="30"/>
                <c:pt idx="0">
                  <c:v>165.67810189994799</c:v>
                </c:pt>
                <c:pt idx="1">
                  <c:v>167.14202051356966</c:v>
                </c:pt>
                <c:pt idx="2">
                  <c:v>168.60593912719133</c:v>
                </c:pt>
                <c:pt idx="3">
                  <c:v>170.06985774081301</c:v>
                </c:pt>
                <c:pt idx="4">
                  <c:v>171.53377635443468</c:v>
                </c:pt>
                <c:pt idx="5">
                  <c:v>172.99769496805635</c:v>
                </c:pt>
                <c:pt idx="6">
                  <c:v>174.46161358167808</c:v>
                </c:pt>
                <c:pt idx="7">
                  <c:v>175.92553219529975</c:v>
                </c:pt>
                <c:pt idx="8">
                  <c:v>177.38945080892142</c:v>
                </c:pt>
                <c:pt idx="9">
                  <c:v>178.8533694225431</c:v>
                </c:pt>
                <c:pt idx="10">
                  <c:v>180.31728803616477</c:v>
                </c:pt>
                <c:pt idx="11">
                  <c:v>181.78120664978644</c:v>
                </c:pt>
                <c:pt idx="12">
                  <c:v>183.24512526340817</c:v>
                </c:pt>
                <c:pt idx="13">
                  <c:v>184.70904387702984</c:v>
                </c:pt>
                <c:pt idx="14">
                  <c:v>186.17296249065151</c:v>
                </c:pt>
                <c:pt idx="15">
                  <c:v>187.63688110427319</c:v>
                </c:pt>
                <c:pt idx="16">
                  <c:v>189.10079971789486</c:v>
                </c:pt>
                <c:pt idx="17">
                  <c:v>190.56471833151653</c:v>
                </c:pt>
                <c:pt idx="18">
                  <c:v>192.0286369451382</c:v>
                </c:pt>
                <c:pt idx="19">
                  <c:v>193.49255555875993</c:v>
                </c:pt>
                <c:pt idx="20">
                  <c:v>194.9564741723816</c:v>
                </c:pt>
                <c:pt idx="21">
                  <c:v>196.42039278600328</c:v>
                </c:pt>
                <c:pt idx="22">
                  <c:v>197.88431139962495</c:v>
                </c:pt>
                <c:pt idx="23">
                  <c:v>199.34823001324662</c:v>
                </c:pt>
                <c:pt idx="24">
                  <c:v>200.81214862686829</c:v>
                </c:pt>
                <c:pt idx="25">
                  <c:v>202.27606724048997</c:v>
                </c:pt>
                <c:pt idx="26">
                  <c:v>203.73998585411169</c:v>
                </c:pt>
                <c:pt idx="27">
                  <c:v>205.20390446773337</c:v>
                </c:pt>
                <c:pt idx="28">
                  <c:v>206.66782308135504</c:v>
                </c:pt>
                <c:pt idx="29">
                  <c:v>208.13174169497671</c:v>
                </c:pt>
              </c:numCache>
            </c:numRef>
          </c:val>
        </c:ser>
        <c:bandFmts/>
        <c:axId val="46621056"/>
        <c:axId val="46622592"/>
        <c:axId val="46616576"/>
      </c:surfaceChart>
      <c:catAx>
        <c:axId val="466210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6622592"/>
        <c:crosses val="autoZero"/>
        <c:auto val="1"/>
        <c:lblAlgn val="ctr"/>
        <c:lblOffset val="100"/>
        <c:noMultiLvlLbl val="0"/>
      </c:catAx>
      <c:valAx>
        <c:axId val="4662259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one"/>
        <c:crossAx val="46621056"/>
        <c:crosses val="autoZero"/>
        <c:crossBetween val="midCat"/>
      </c:valAx>
      <c:serAx>
        <c:axId val="46616576"/>
        <c:scaling>
          <c:orientation val="minMax"/>
        </c:scaling>
        <c:delete val="0"/>
        <c:axPos val="b"/>
        <c:majorTickMark val="out"/>
        <c:minorTickMark val="none"/>
        <c:tickLblPos val="nextTo"/>
        <c:crossAx val="46622592"/>
        <c:crosses val="autoZero"/>
      </c:serAx>
    </c:plotArea>
    <c:legend>
      <c:legendPos val="r"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zero"/>
    <c:showDLblsOverMax val="0"/>
  </c:chart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Added Sum of Squares</a:t>
            </a:r>
          </a:p>
        </c:rich>
      </c:tx>
      <c:overlay val="0"/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Sheet2!$A$53</c:f>
              <c:strCache>
                <c:ptCount val="1"/>
                <c:pt idx="0">
                  <c:v>Tracklength</c:v>
                </c:pt>
              </c:strCache>
            </c:strRef>
          </c:tx>
          <c:spPr>
            <a:solidFill>
              <a:srgbClr val="FECEF8"/>
            </a:solidFill>
          </c:spPr>
          <c:invertIfNegative val="0"/>
          <c:cat>
            <c:strRef>
              <c:f>Sheet2!$B$52</c:f>
              <c:strCache>
                <c:ptCount val="1"/>
                <c:pt idx="0">
                  <c:v>Added-SS</c:v>
                </c:pt>
              </c:strCache>
            </c:strRef>
          </c:cat>
          <c:val>
            <c:numRef>
              <c:f>Sheet2!$B$53</c:f>
              <c:numCache>
                <c:formatCode>General</c:formatCode>
                <c:ptCount val="1"/>
                <c:pt idx="0">
                  <c:v>12419.365104359797</c:v>
                </c:pt>
              </c:numCache>
            </c:numRef>
          </c:val>
        </c:ser>
        <c:ser>
          <c:idx val="1"/>
          <c:order val="1"/>
          <c:tx>
            <c:strRef>
              <c:f>Sheet2!$A$54</c:f>
              <c:strCache>
                <c:ptCount val="1"/>
                <c:pt idx="0">
                  <c:v>Bank</c:v>
                </c:pt>
              </c:strCache>
            </c:strRef>
          </c:tx>
          <c:spPr>
            <a:solidFill>
              <a:srgbClr val="FEFCCE"/>
            </a:solidFill>
          </c:spPr>
          <c:invertIfNegative val="0"/>
          <c:cat>
            <c:strRef>
              <c:f>Sheet2!$B$52</c:f>
              <c:strCache>
                <c:ptCount val="1"/>
                <c:pt idx="0">
                  <c:v>Added-SS</c:v>
                </c:pt>
              </c:strCache>
            </c:strRef>
          </c:cat>
          <c:val>
            <c:numRef>
              <c:f>Sheet2!$B$54</c:f>
              <c:numCache>
                <c:formatCode>General</c:formatCode>
                <c:ptCount val="1"/>
                <c:pt idx="0">
                  <c:v>2119.1751170439165</c:v>
                </c:pt>
              </c:numCache>
            </c:numRef>
          </c:val>
        </c:ser>
        <c:ser>
          <c:idx val="2"/>
          <c:order val="2"/>
          <c:tx>
            <c:strRef>
              <c:f>Sheet2!$A$55</c:f>
              <c:strCache>
                <c:ptCount val="1"/>
                <c:pt idx="0">
                  <c:v>Length-Squared</c:v>
                </c:pt>
              </c:strCache>
            </c:strRef>
          </c:tx>
          <c:spPr>
            <a:solidFill>
              <a:srgbClr val="26EA67"/>
            </a:solidFill>
          </c:spPr>
          <c:invertIfNegative val="0"/>
          <c:cat>
            <c:strRef>
              <c:f>Sheet2!$B$52</c:f>
              <c:strCache>
                <c:ptCount val="1"/>
                <c:pt idx="0">
                  <c:v>Added-SS</c:v>
                </c:pt>
              </c:strCache>
            </c:strRef>
          </c:cat>
          <c:val>
            <c:numRef>
              <c:f>Sheet2!$B$55</c:f>
              <c:numCache>
                <c:formatCode>General</c:formatCode>
                <c:ptCount val="1"/>
                <c:pt idx="0">
                  <c:v>3692.9692951635443</c:v>
                </c:pt>
              </c:numCache>
            </c:numRef>
          </c:val>
        </c:ser>
        <c:ser>
          <c:idx val="3"/>
          <c:order val="3"/>
          <c:tx>
            <c:strRef>
              <c:f>Sheet2!$A$56</c:f>
              <c:strCache>
                <c:ptCount val="1"/>
                <c:pt idx="0">
                  <c:v>LengthXBank</c:v>
                </c:pt>
              </c:strCache>
            </c:strRef>
          </c:tx>
          <c:invertIfNegative val="0"/>
          <c:cat>
            <c:strRef>
              <c:f>Sheet2!$B$52</c:f>
              <c:strCache>
                <c:ptCount val="1"/>
                <c:pt idx="0">
                  <c:v>Added-SS</c:v>
                </c:pt>
              </c:strCache>
            </c:strRef>
          </c:cat>
          <c:val>
            <c:numRef>
              <c:f>Sheet2!$B$56</c:f>
              <c:numCache>
                <c:formatCode>General</c:formatCode>
                <c:ptCount val="1"/>
                <c:pt idx="0">
                  <c:v>3.0564517729180807</c:v>
                </c:pt>
              </c:numCache>
            </c:numRef>
          </c:val>
        </c:ser>
        <c:ser>
          <c:idx val="4"/>
          <c:order val="4"/>
          <c:tx>
            <c:strRef>
              <c:f>Sheet2!$A$57</c:f>
              <c:strCache>
                <c:ptCount val="1"/>
                <c:pt idx="0">
                  <c:v>Bank-Squared</c:v>
                </c:pt>
              </c:strCache>
            </c:strRef>
          </c:tx>
          <c:invertIfNegative val="0"/>
          <c:cat>
            <c:strRef>
              <c:f>Sheet2!$B$52</c:f>
              <c:strCache>
                <c:ptCount val="1"/>
                <c:pt idx="0">
                  <c:v>Added-SS</c:v>
                </c:pt>
              </c:strCache>
            </c:strRef>
          </c:cat>
          <c:val>
            <c:numRef>
              <c:f>Sheet2!$B$57</c:f>
              <c:numCache>
                <c:formatCode>General</c:formatCode>
                <c:ptCount val="1"/>
                <c:pt idx="0">
                  <c:v>12.981907671946828</c:v>
                </c:pt>
              </c:numCache>
            </c:numRef>
          </c:val>
        </c:ser>
        <c:ser>
          <c:idx val="5"/>
          <c:order val="5"/>
          <c:tx>
            <c:strRef>
              <c:f>Sheet2!$A$58</c:f>
              <c:strCache>
                <c:ptCount val="1"/>
                <c:pt idx="0">
                  <c:v>Residual</c:v>
                </c:pt>
              </c:strCache>
            </c:strRef>
          </c:tx>
          <c:spPr>
            <a:solidFill>
              <a:srgbClr val="E9F737"/>
            </a:solidFill>
          </c:spPr>
          <c:invertIfNegative val="0"/>
          <c:cat>
            <c:strRef>
              <c:f>Sheet2!$B$52</c:f>
              <c:strCache>
                <c:ptCount val="1"/>
                <c:pt idx="0">
                  <c:v>Added-SS</c:v>
                </c:pt>
              </c:strCache>
            </c:strRef>
          </c:cat>
          <c:val>
            <c:numRef>
              <c:f>Sheet2!$B$58</c:f>
              <c:numCache>
                <c:formatCode>General</c:formatCode>
                <c:ptCount val="1"/>
                <c:pt idx="0">
                  <c:v>457.793140654544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overlap val="100"/>
        <c:axId val="131283968"/>
        <c:axId val="131293952"/>
      </c:barChart>
      <c:catAx>
        <c:axId val="131283968"/>
        <c:scaling>
          <c:orientation val="minMax"/>
        </c:scaling>
        <c:delete val="0"/>
        <c:axPos val="b"/>
        <c:majorTickMark val="none"/>
        <c:minorTickMark val="none"/>
        <c:tickLblPos val="nextTo"/>
        <c:crossAx val="131293952"/>
        <c:crosses val="autoZero"/>
        <c:auto val="1"/>
        <c:lblAlgn val="ctr"/>
        <c:lblOffset val="100"/>
        <c:noMultiLvlLbl val="0"/>
      </c:catAx>
      <c:valAx>
        <c:axId val="131293952"/>
        <c:scaling>
          <c:orientation val="minMax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spPr>
          <a:ln w="25400">
            <a:solidFill>
              <a:srgbClr val="D67B36"/>
            </a:solidFill>
          </a:ln>
        </c:spPr>
        <c:crossAx val="131283968"/>
        <c:crosses val="autoZero"/>
        <c:crossBetween val="between"/>
      </c:valAx>
      <c:spPr>
        <a:solidFill>
          <a:srgbClr val="4930FE"/>
        </a:solidFill>
      </c:spPr>
    </c:plotArea>
    <c:legend>
      <c:legendPos val="r"/>
      <c:overlay val="0"/>
      <c:spPr>
        <a:solidFill>
          <a:srgbClr val="4930FE"/>
        </a:solidFill>
      </c:spPr>
      <c:txPr>
        <a:bodyPr/>
        <a:lstStyle/>
        <a:p>
          <a:pPr>
            <a:defRPr baseline="0">
              <a:solidFill>
                <a:srgbClr val="FFFF00"/>
              </a:solidFill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00FFCC"/>
    </a:solidFill>
  </c:sp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44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144" workbookViewId="0" zoomToFit="1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144" workbookViewId="0" zoomToFit="1"/>
  </sheetViews>
  <pageMargins left="0.7" right="0.7" top="0.75" bottom="0.75" header="0.3" footer="0.3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zoomScale="143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71719" cy="629708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71719" cy="629708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71719" cy="629708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8672413" cy="629449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workbookViewId="0">
      <selection activeCell="A29" sqref="A29"/>
    </sheetView>
  </sheetViews>
  <sheetFormatPr defaultRowHeight="15" x14ac:dyDescent="0.25"/>
  <cols>
    <col min="1" max="1" width="16.7109375" customWidth="1"/>
  </cols>
  <sheetData>
    <row r="1" spans="1:9" x14ac:dyDescent="0.25">
      <c r="A1" t="s">
        <v>31</v>
      </c>
    </row>
    <row r="2" spans="1:9" ht="15.75" thickBot="1" x14ac:dyDescent="0.3"/>
    <row r="3" spans="1:9" x14ac:dyDescent="0.25">
      <c r="A3" s="4" t="s">
        <v>32</v>
      </c>
      <c r="B3" s="4"/>
    </row>
    <row r="4" spans="1:9" x14ac:dyDescent="0.25">
      <c r="A4" s="1" t="s">
        <v>33</v>
      </c>
      <c r="B4" s="1">
        <v>0.99070928728985408</v>
      </c>
    </row>
    <row r="5" spans="1:9" x14ac:dyDescent="0.25">
      <c r="A5" s="1" t="s">
        <v>34</v>
      </c>
      <c r="B5" s="1">
        <v>0.98150489192237067</v>
      </c>
    </row>
    <row r="6" spans="1:9" x14ac:dyDescent="0.25">
      <c r="A6" s="1" t="s">
        <v>35</v>
      </c>
      <c r="B6" s="1">
        <v>0.97357841703195802</v>
      </c>
    </row>
    <row r="7" spans="1:9" x14ac:dyDescent="0.25">
      <c r="A7" s="1" t="s">
        <v>36</v>
      </c>
      <c r="B7" s="1">
        <v>4.9411272643211426</v>
      </c>
    </row>
    <row r="8" spans="1:9" ht="15.75" thickBot="1" x14ac:dyDescent="0.3">
      <c r="A8" s="2" t="s">
        <v>37</v>
      </c>
      <c r="B8" s="2">
        <v>21</v>
      </c>
    </row>
    <row r="10" spans="1:9" ht="15.75" thickBot="1" x14ac:dyDescent="0.3">
      <c r="A10" t="s">
        <v>38</v>
      </c>
    </row>
    <row r="11" spans="1:9" x14ac:dyDescent="0.25">
      <c r="A11" s="3"/>
      <c r="B11" s="3" t="s">
        <v>43</v>
      </c>
      <c r="C11" s="3" t="s">
        <v>44</v>
      </c>
      <c r="D11" s="3" t="s">
        <v>45</v>
      </c>
      <c r="E11" s="3" t="s">
        <v>46</v>
      </c>
      <c r="F11" s="3" t="s">
        <v>47</v>
      </c>
    </row>
    <row r="12" spans="1:9" x14ac:dyDescent="0.25">
      <c r="A12" s="1" t="s">
        <v>39</v>
      </c>
      <c r="B12" s="1">
        <v>6</v>
      </c>
      <c r="C12" s="1">
        <v>18139.09896415181</v>
      </c>
      <c r="D12" s="1">
        <v>3023.1831606919682</v>
      </c>
      <c r="E12" s="1">
        <v>123.82615292323091</v>
      </c>
      <c r="F12" s="1">
        <v>2.5794726781260922E-11</v>
      </c>
    </row>
    <row r="13" spans="1:9" x14ac:dyDescent="0.25">
      <c r="A13" s="1" t="s">
        <v>40</v>
      </c>
      <c r="B13" s="1">
        <v>14</v>
      </c>
      <c r="C13" s="1">
        <v>341.80634099104827</v>
      </c>
      <c r="D13" s="1">
        <v>24.414738642217735</v>
      </c>
      <c r="E13" s="1"/>
      <c r="F13" s="1"/>
    </row>
    <row r="14" spans="1:9" ht="15.75" thickBot="1" x14ac:dyDescent="0.3">
      <c r="A14" s="2" t="s">
        <v>41</v>
      </c>
      <c r="B14" s="2">
        <v>20</v>
      </c>
      <c r="C14" s="2">
        <v>18480.905305142856</v>
      </c>
      <c r="D14" s="2"/>
      <c r="E14" s="2"/>
      <c r="F14" s="2"/>
    </row>
    <row r="15" spans="1:9" ht="15.75" thickBot="1" x14ac:dyDescent="0.3"/>
    <row r="16" spans="1:9" x14ac:dyDescent="0.25">
      <c r="A16" s="3"/>
      <c r="B16" s="3" t="s">
        <v>48</v>
      </c>
      <c r="C16" s="3" t="s">
        <v>36</v>
      </c>
      <c r="D16" s="3" t="s">
        <v>49</v>
      </c>
      <c r="E16" s="3" t="s">
        <v>50</v>
      </c>
      <c r="F16" s="3" t="s">
        <v>51</v>
      </c>
      <c r="G16" s="3" t="s">
        <v>52</v>
      </c>
      <c r="H16" s="3" t="s">
        <v>53</v>
      </c>
      <c r="I16" s="3" t="s">
        <v>54</v>
      </c>
    </row>
    <row r="17" spans="1:9" x14ac:dyDescent="0.25">
      <c r="A17" s="1" t="s">
        <v>42</v>
      </c>
      <c r="B17" s="1">
        <v>182.32322366410628</v>
      </c>
      <c r="C17" s="1">
        <v>1.6315786827062573</v>
      </c>
      <c r="D17" s="1">
        <v>111.74651004981965</v>
      </c>
      <c r="E17" s="1">
        <v>4.6297174980303577E-22</v>
      </c>
      <c r="F17" s="1">
        <v>178.82383543597413</v>
      </c>
      <c r="G17" s="1">
        <v>185.82261189223843</v>
      </c>
      <c r="H17" s="1">
        <v>178.82383543597413</v>
      </c>
      <c r="I17" s="1">
        <v>185.82261189223843</v>
      </c>
    </row>
    <row r="18" spans="1:9" x14ac:dyDescent="0.25">
      <c r="A18" s="1" t="s">
        <v>25</v>
      </c>
      <c r="B18" s="1">
        <v>1.6879871680502654</v>
      </c>
      <c r="C18" s="1">
        <v>0.14719980049127571</v>
      </c>
      <c r="D18" s="1">
        <v>11.467319673101796</v>
      </c>
      <c r="E18" s="1">
        <v>1.6715304139000276E-8</v>
      </c>
      <c r="F18" s="1">
        <v>1.3722749964691972</v>
      </c>
      <c r="G18" s="1">
        <v>2.0036993396313338</v>
      </c>
      <c r="H18" s="1">
        <v>1.3722749964691972</v>
      </c>
      <c r="I18" s="1">
        <v>2.0036993396313338</v>
      </c>
    </row>
    <row r="19" spans="1:9" x14ac:dyDescent="0.25">
      <c r="A19" s="1" t="s">
        <v>26</v>
      </c>
      <c r="B19" s="1">
        <v>45.488350769159211</v>
      </c>
      <c r="C19" s="1">
        <v>5.4044824049093396</v>
      </c>
      <c r="D19" s="1">
        <v>8.4167821006944852</v>
      </c>
      <c r="E19" s="1">
        <v>7.545227004714973E-7</v>
      </c>
      <c r="F19" s="1">
        <v>33.896888887886291</v>
      </c>
      <c r="G19" s="1">
        <v>57.079812650432132</v>
      </c>
      <c r="H19" s="1">
        <v>33.896888887886291</v>
      </c>
      <c r="I19" s="1">
        <v>57.079812650432132</v>
      </c>
    </row>
    <row r="20" spans="1:9" x14ac:dyDescent="0.25">
      <c r="A20" s="1" t="s">
        <v>27</v>
      </c>
      <c r="B20" s="1">
        <v>-2.6156745475542791E-2</v>
      </c>
      <c r="C20" s="1">
        <v>1.9822433223529726E-2</v>
      </c>
      <c r="D20" s="1">
        <v>-1.3195527098305004</v>
      </c>
      <c r="E20" s="1">
        <v>0.20815738620424096</v>
      </c>
      <c r="F20" s="1">
        <v>-6.867163624397285E-2</v>
      </c>
      <c r="G20" s="1">
        <v>1.6358145292887271E-2</v>
      </c>
      <c r="H20" s="1">
        <v>-6.867163624397285E-2</v>
      </c>
      <c r="I20" s="1">
        <v>1.6358145292887271E-2</v>
      </c>
    </row>
    <row r="21" spans="1:9" x14ac:dyDescent="0.25">
      <c r="A21" s="1" t="s">
        <v>28</v>
      </c>
      <c r="B21" s="1">
        <v>-31.96828164430563</v>
      </c>
      <c r="C21" s="1">
        <v>3.3350889848073768</v>
      </c>
      <c r="D21" s="1">
        <v>-9.5854358878979085</v>
      </c>
      <c r="E21" s="1">
        <v>1.5741718279030973E-7</v>
      </c>
      <c r="F21" s="1">
        <v>-39.12133607981108</v>
      </c>
      <c r="G21" s="1">
        <v>-24.815227208800181</v>
      </c>
      <c r="H21" s="1">
        <v>-39.12133607981108</v>
      </c>
      <c r="I21" s="1">
        <v>-24.815227208800181</v>
      </c>
    </row>
    <row r="22" spans="1:9" x14ac:dyDescent="0.25">
      <c r="A22" s="1" t="s">
        <v>29</v>
      </c>
      <c r="B22" s="1">
        <v>0.16730343149870353</v>
      </c>
      <c r="C22" s="1">
        <v>0.1844859083001488</v>
      </c>
      <c r="D22" s="1">
        <v>0.90686293083431446</v>
      </c>
      <c r="E22" s="1">
        <v>0.3798236349574986</v>
      </c>
      <c r="F22" s="1">
        <v>-0.22837948750768367</v>
      </c>
      <c r="G22" s="1">
        <v>0.56298635050509072</v>
      </c>
      <c r="H22" s="1">
        <v>-0.22837948750768367</v>
      </c>
      <c r="I22" s="1">
        <v>0.56298635050509072</v>
      </c>
    </row>
    <row r="23" spans="1:9" ht="15.75" thickBot="1" x14ac:dyDescent="0.3">
      <c r="A23" s="2" t="s">
        <v>30</v>
      </c>
      <c r="B23" s="2">
        <v>-2.3655744937595418</v>
      </c>
      <c r="C23" s="2">
        <v>6.2067160640105463</v>
      </c>
      <c r="D23" s="2">
        <v>-0.38113141786463428</v>
      </c>
      <c r="E23" s="2">
        <v>0.70882712899649269</v>
      </c>
      <c r="F23" s="2">
        <v>-15.677656442348926</v>
      </c>
      <c r="G23" s="2">
        <v>10.946507454829842</v>
      </c>
      <c r="H23" s="2">
        <v>-15.677656442348926</v>
      </c>
      <c r="I23" s="2">
        <v>10.946507454829842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9"/>
  <sheetViews>
    <sheetView tabSelected="1" topLeftCell="A21" workbookViewId="0">
      <selection activeCell="G52" sqref="G52"/>
    </sheetView>
  </sheetViews>
  <sheetFormatPr defaultRowHeight="15" x14ac:dyDescent="0.25"/>
  <cols>
    <col min="1" max="1" width="35.7109375" customWidth="1"/>
  </cols>
  <sheetData>
    <row r="1" spans="1:20" x14ac:dyDescent="0.25">
      <c r="A1" t="s">
        <v>21</v>
      </c>
      <c r="B1" t="s">
        <v>22</v>
      </c>
      <c r="C1" t="s">
        <v>23</v>
      </c>
      <c r="D1" t="s">
        <v>24</v>
      </c>
      <c r="E1" t="s">
        <v>26</v>
      </c>
      <c r="F1" t="s">
        <v>25</v>
      </c>
      <c r="G1" t="s">
        <v>28</v>
      </c>
      <c r="H1" t="s">
        <v>29</v>
      </c>
      <c r="I1" t="s">
        <v>27</v>
      </c>
      <c r="L1" t="s">
        <v>31</v>
      </c>
    </row>
    <row r="2" spans="1:20" ht="15.75" thickBot="1" x14ac:dyDescent="0.3">
      <c r="A2" t="s">
        <v>0</v>
      </c>
      <c r="B2">
        <v>24</v>
      </c>
      <c r="C2">
        <v>1.54</v>
      </c>
      <c r="D2">
        <v>197.47800000000001</v>
      </c>
      <c r="E2">
        <v>1.8095238095238164E-2</v>
      </c>
      <c r="F2">
        <v>4.6904761904761898</v>
      </c>
      <c r="G2">
        <v>3.2743764172335851E-4</v>
      </c>
      <c r="H2">
        <v>8.487528344671233E-2</v>
      </c>
      <c r="I2">
        <v>22.000566893424029</v>
      </c>
    </row>
    <row r="3" spans="1:20" x14ac:dyDescent="0.25">
      <c r="A3" t="s">
        <v>1</v>
      </c>
      <c r="B3">
        <v>36</v>
      </c>
      <c r="C3">
        <v>0.53</v>
      </c>
      <c r="D3">
        <v>128.709</v>
      </c>
      <c r="E3">
        <v>-0.99190476190476184</v>
      </c>
      <c r="F3">
        <v>16.69047619047619</v>
      </c>
      <c r="G3">
        <v>0.98387505668934228</v>
      </c>
      <c r="H3">
        <v>-16.555362811791383</v>
      </c>
      <c r="I3">
        <v>278.57199546485259</v>
      </c>
      <c r="L3" s="4" t="s">
        <v>32</v>
      </c>
      <c r="M3" s="4"/>
    </row>
    <row r="4" spans="1:20" x14ac:dyDescent="0.25">
      <c r="A4" t="s">
        <v>2</v>
      </c>
      <c r="B4">
        <v>14</v>
      </c>
      <c r="C4">
        <v>2</v>
      </c>
      <c r="D4">
        <v>187.43199999999999</v>
      </c>
      <c r="E4">
        <v>0.47809523809523813</v>
      </c>
      <c r="F4">
        <v>-5.3095238095238102</v>
      </c>
      <c r="G4">
        <v>0.22857505668934244</v>
      </c>
      <c r="H4">
        <v>-2.5384580498866218</v>
      </c>
      <c r="I4">
        <v>28.191043083900233</v>
      </c>
      <c r="L4" s="1" t="s">
        <v>33</v>
      </c>
      <c r="M4" s="1">
        <v>0.81482975976963534</v>
      </c>
    </row>
    <row r="5" spans="1:20" x14ac:dyDescent="0.25">
      <c r="A5" t="s">
        <v>3</v>
      </c>
      <c r="B5">
        <v>18</v>
      </c>
      <c r="C5">
        <v>1.5</v>
      </c>
      <c r="D5">
        <v>188.14699999999999</v>
      </c>
      <c r="E5">
        <v>-2.1904761904761871E-2</v>
      </c>
      <c r="F5">
        <v>-1.3095238095238102</v>
      </c>
      <c r="G5">
        <v>4.7981859410430695E-4</v>
      </c>
      <c r="H5">
        <v>2.86848072562358E-2</v>
      </c>
      <c r="I5">
        <v>1.7148526077097523</v>
      </c>
      <c r="L5" s="1" t="s">
        <v>34</v>
      </c>
      <c r="M5" s="1">
        <v>0.66394753740624157</v>
      </c>
    </row>
    <row r="6" spans="1:20" x14ac:dyDescent="0.25">
      <c r="A6" t="s">
        <v>4</v>
      </c>
      <c r="B6">
        <v>24</v>
      </c>
      <c r="C6">
        <v>1.37</v>
      </c>
      <c r="D6">
        <v>173.797</v>
      </c>
      <c r="E6">
        <v>-0.15190476190476176</v>
      </c>
      <c r="F6">
        <v>4.6904761904761898</v>
      </c>
      <c r="G6">
        <v>2.3075056689342361E-2</v>
      </c>
      <c r="H6">
        <v>-0.71250566893423961</v>
      </c>
      <c r="I6">
        <v>22.000566893424029</v>
      </c>
      <c r="L6" s="1" t="s">
        <v>35</v>
      </c>
      <c r="M6" s="1">
        <v>0.64626056569078061</v>
      </c>
    </row>
    <row r="7" spans="1:20" x14ac:dyDescent="0.25">
      <c r="A7" t="s">
        <v>5</v>
      </c>
      <c r="B7">
        <v>31</v>
      </c>
      <c r="C7">
        <v>2.5</v>
      </c>
      <c r="D7">
        <v>210.364</v>
      </c>
      <c r="E7">
        <v>0.97809523809523813</v>
      </c>
      <c r="F7">
        <v>11.69047619047619</v>
      </c>
      <c r="G7">
        <v>0.95667029478458054</v>
      </c>
      <c r="H7">
        <v>11.434399092970521</v>
      </c>
      <c r="I7">
        <v>136.66723356009069</v>
      </c>
      <c r="L7" s="1" t="s">
        <v>36</v>
      </c>
      <c r="M7" s="1">
        <v>18.189030691321491</v>
      </c>
    </row>
    <row r="8" spans="1:20" ht="15.75" thickBot="1" x14ac:dyDescent="0.3">
      <c r="A8" t="s">
        <v>6</v>
      </c>
      <c r="B8">
        <v>24</v>
      </c>
      <c r="C8">
        <v>1</v>
      </c>
      <c r="D8">
        <v>161.52199999999999</v>
      </c>
      <c r="E8">
        <v>-0.52190476190476187</v>
      </c>
      <c r="F8">
        <v>4.6904761904761898</v>
      </c>
      <c r="G8">
        <v>0.27238458049886616</v>
      </c>
      <c r="H8">
        <v>-2.4479818594104303</v>
      </c>
      <c r="I8">
        <v>22.000566893424029</v>
      </c>
      <c r="L8" s="2" t="s">
        <v>37</v>
      </c>
      <c r="M8" s="2">
        <v>21</v>
      </c>
    </row>
    <row r="9" spans="1:20" x14ac:dyDescent="0.25">
      <c r="A9" t="s">
        <v>7</v>
      </c>
      <c r="B9">
        <v>19</v>
      </c>
      <c r="C9">
        <v>1.5</v>
      </c>
      <c r="D9">
        <v>181.11099999999999</v>
      </c>
      <c r="E9">
        <v>-2.1904761904761871E-2</v>
      </c>
      <c r="F9">
        <v>-0.3095238095238102</v>
      </c>
      <c r="G9">
        <v>4.7981859410430695E-4</v>
      </c>
      <c r="H9">
        <v>6.7800453514739274E-3</v>
      </c>
      <c r="I9">
        <v>9.580498866213194E-2</v>
      </c>
    </row>
    <row r="10" spans="1:20" ht="15.75" thickBot="1" x14ac:dyDescent="0.3">
      <c r="A10" t="s">
        <v>8</v>
      </c>
      <c r="B10">
        <v>9</v>
      </c>
      <c r="C10">
        <v>2.5</v>
      </c>
      <c r="D10">
        <v>186.29300000000001</v>
      </c>
      <c r="E10">
        <v>0.97809523809523813</v>
      </c>
      <c r="F10">
        <v>-10.30952380952381</v>
      </c>
      <c r="G10">
        <v>0.95667029478458054</v>
      </c>
      <c r="H10">
        <v>-10.083696145124717</v>
      </c>
      <c r="I10">
        <v>106.28628117913834</v>
      </c>
      <c r="L10" t="s">
        <v>38</v>
      </c>
    </row>
    <row r="11" spans="1:20" x14ac:dyDescent="0.25">
      <c r="A11" t="s">
        <v>9</v>
      </c>
      <c r="B11">
        <v>15</v>
      </c>
      <c r="C11">
        <v>1.5</v>
      </c>
      <c r="D11">
        <v>176.44900000000001</v>
      </c>
      <c r="E11">
        <v>-2.1904761904761871E-2</v>
      </c>
      <c r="F11">
        <v>-4.3095238095238102</v>
      </c>
      <c r="G11">
        <v>4.7981859410430695E-4</v>
      </c>
      <c r="H11">
        <v>9.4399092970521417E-2</v>
      </c>
      <c r="I11">
        <v>18.571995464852613</v>
      </c>
      <c r="L11" s="3"/>
      <c r="M11" s="3" t="s">
        <v>43</v>
      </c>
      <c r="N11" s="3" t="s">
        <v>44</v>
      </c>
      <c r="O11" s="3" t="s">
        <v>45</v>
      </c>
      <c r="P11" s="3" t="s">
        <v>46</v>
      </c>
      <c r="Q11" s="3" t="s">
        <v>47</v>
      </c>
    </row>
    <row r="12" spans="1:20" x14ac:dyDescent="0.25">
      <c r="A12" t="s">
        <v>10</v>
      </c>
      <c r="B12">
        <v>20</v>
      </c>
      <c r="C12">
        <v>1.5</v>
      </c>
      <c r="D12">
        <v>172.56299999999999</v>
      </c>
      <c r="E12">
        <v>-2.1904761904761871E-2</v>
      </c>
      <c r="F12">
        <v>0.6904761904761898</v>
      </c>
      <c r="G12">
        <v>4.7981859410430695E-4</v>
      </c>
      <c r="H12">
        <v>-1.5124716553287945E-2</v>
      </c>
      <c r="I12">
        <v>0.47675736961451154</v>
      </c>
      <c r="L12" s="1" t="s">
        <v>39</v>
      </c>
      <c r="M12" s="1">
        <v>1</v>
      </c>
      <c r="N12" s="1">
        <v>12419.365104359797</v>
      </c>
      <c r="O12" s="1">
        <v>12419.365104359797</v>
      </c>
      <c r="P12" s="1">
        <v>37.53879115585714</v>
      </c>
      <c r="Q12" s="1">
        <v>6.8659461814637991E-6</v>
      </c>
    </row>
    <row r="13" spans="1:20" x14ac:dyDescent="0.25">
      <c r="A13" t="s">
        <v>11</v>
      </c>
      <c r="B13">
        <v>24</v>
      </c>
      <c r="C13">
        <v>1.5</v>
      </c>
      <c r="D13">
        <v>186.03399999999999</v>
      </c>
      <c r="E13">
        <v>-2.1904761904761871E-2</v>
      </c>
      <c r="F13">
        <v>4.6904761904761898</v>
      </c>
      <c r="G13">
        <v>4.7981859410430695E-4</v>
      </c>
      <c r="H13">
        <v>-0.10274376417233543</v>
      </c>
      <c r="I13">
        <v>22.000566893424029</v>
      </c>
      <c r="L13" s="1" t="s">
        <v>40</v>
      </c>
      <c r="M13" s="1">
        <v>19</v>
      </c>
      <c r="N13" s="1">
        <v>6285.9759123068698</v>
      </c>
      <c r="O13" s="1">
        <v>330.84083748983522</v>
      </c>
      <c r="P13" s="1"/>
      <c r="Q13" s="1"/>
    </row>
    <row r="14" spans="1:20" ht="15.75" thickBot="1" x14ac:dyDescent="0.3">
      <c r="A14" t="s">
        <v>12</v>
      </c>
      <c r="B14">
        <v>12</v>
      </c>
      <c r="C14">
        <v>0.53</v>
      </c>
      <c r="D14">
        <v>95.370999999999995</v>
      </c>
      <c r="E14">
        <v>-0.99190476190476184</v>
      </c>
      <c r="F14">
        <v>-7.3095238095238102</v>
      </c>
      <c r="G14">
        <v>0.98387505668934228</v>
      </c>
      <c r="H14">
        <v>7.2503514739229029</v>
      </c>
      <c r="I14">
        <v>53.429138321995474</v>
      </c>
      <c r="L14" s="2" t="s">
        <v>41</v>
      </c>
      <c r="M14" s="2">
        <v>20</v>
      </c>
      <c r="N14" s="2">
        <v>18705.341016666665</v>
      </c>
      <c r="O14" s="2"/>
      <c r="P14" s="2"/>
      <c r="Q14" s="2"/>
    </row>
    <row r="15" spans="1:20" ht="15.75" thickBot="1" x14ac:dyDescent="0.3">
      <c r="A15" t="s">
        <v>13</v>
      </c>
      <c r="B15">
        <v>18</v>
      </c>
      <c r="C15">
        <v>2</v>
      </c>
      <c r="D15">
        <v>194.232</v>
      </c>
      <c r="E15">
        <v>0.47809523809523813</v>
      </c>
      <c r="F15">
        <v>-1.3095238095238102</v>
      </c>
      <c r="G15">
        <v>0.22857505668934244</v>
      </c>
      <c r="H15">
        <v>-0.62607709750566931</v>
      </c>
      <c r="I15">
        <v>1.7148526077097523</v>
      </c>
    </row>
    <row r="16" spans="1:20" x14ac:dyDescent="0.25">
      <c r="A16" t="s">
        <v>14</v>
      </c>
      <c r="B16">
        <v>4.5</v>
      </c>
      <c r="C16">
        <v>1.06</v>
      </c>
      <c r="D16">
        <v>132.089</v>
      </c>
      <c r="E16">
        <v>-0.46190476190476182</v>
      </c>
      <c r="F16">
        <v>-14.80952380952381</v>
      </c>
      <c r="G16">
        <v>0.2133560090702947</v>
      </c>
      <c r="H16">
        <v>6.840589569160997</v>
      </c>
      <c r="I16">
        <v>219.32199546485262</v>
      </c>
      <c r="L16" s="3"/>
      <c r="M16" s="3" t="s">
        <v>48</v>
      </c>
      <c r="N16" s="3" t="s">
        <v>36</v>
      </c>
      <c r="O16" s="3" t="s">
        <v>49</v>
      </c>
      <c r="P16" s="3" t="s">
        <v>50</v>
      </c>
      <c r="Q16" s="3" t="s">
        <v>51</v>
      </c>
      <c r="R16" s="3" t="s">
        <v>52</v>
      </c>
      <c r="S16" s="3" t="s">
        <v>53</v>
      </c>
      <c r="T16" s="3" t="s">
        <v>54</v>
      </c>
    </row>
    <row r="17" spans="1:20" x14ac:dyDescent="0.25">
      <c r="A17" t="s">
        <v>15</v>
      </c>
      <c r="B17">
        <v>23</v>
      </c>
      <c r="C17">
        <v>1.02</v>
      </c>
      <c r="D17">
        <v>158.035</v>
      </c>
      <c r="E17">
        <v>-0.50190476190476185</v>
      </c>
      <c r="F17">
        <v>3.6904761904761898</v>
      </c>
      <c r="G17">
        <v>0.25190839002267568</v>
      </c>
      <c r="H17">
        <v>-1.8522675736961447</v>
      </c>
      <c r="I17">
        <v>13.619614512471649</v>
      </c>
      <c r="L17" s="1" t="s">
        <v>42</v>
      </c>
      <c r="M17" s="1">
        <v>169.91333333333336</v>
      </c>
      <c r="N17" s="1">
        <v>3.9691719028978909</v>
      </c>
      <c r="O17" s="1">
        <v>42.808257613957132</v>
      </c>
      <c r="P17" s="1">
        <v>2.3198316368451431E-20</v>
      </c>
      <c r="Q17" s="1">
        <v>161.60576106448647</v>
      </c>
      <c r="R17" s="1">
        <v>178.22090560218024</v>
      </c>
      <c r="S17" s="1">
        <v>161.60576106448647</v>
      </c>
      <c r="T17" s="1">
        <v>178.22090560218024</v>
      </c>
    </row>
    <row r="18" spans="1:20" ht="15.75" thickBot="1" x14ac:dyDescent="0.3">
      <c r="A18" t="s">
        <v>16</v>
      </c>
      <c r="B18">
        <v>10</v>
      </c>
      <c r="C18">
        <v>1</v>
      </c>
      <c r="D18">
        <v>134.71799999999999</v>
      </c>
      <c r="E18">
        <v>-0.52190476190476187</v>
      </c>
      <c r="F18">
        <v>-9.3095238095238102</v>
      </c>
      <c r="G18">
        <v>0.27238458049886616</v>
      </c>
      <c r="H18">
        <v>4.8586848072562363</v>
      </c>
      <c r="I18">
        <v>86.667233560090722</v>
      </c>
      <c r="L18" s="2" t="s">
        <v>26</v>
      </c>
      <c r="M18" s="2">
        <v>38.864439551326015</v>
      </c>
      <c r="N18" s="2">
        <v>6.3432564206959343</v>
      </c>
      <c r="O18" s="2">
        <v>6.1268908229098678</v>
      </c>
      <c r="P18" s="2">
        <v>6.8659461814637991E-6</v>
      </c>
      <c r="Q18" s="2">
        <v>25.587851279529467</v>
      </c>
      <c r="R18" s="2">
        <v>52.141027823122563</v>
      </c>
      <c r="S18" s="2">
        <v>25.587851279529467</v>
      </c>
      <c r="T18" s="2">
        <v>52.141027823122563</v>
      </c>
    </row>
    <row r="19" spans="1:20" x14ac:dyDescent="0.25">
      <c r="A19" t="s">
        <v>17</v>
      </c>
      <c r="B19">
        <v>9</v>
      </c>
      <c r="C19">
        <v>2.5</v>
      </c>
      <c r="D19">
        <v>172.39099999999999</v>
      </c>
      <c r="E19">
        <v>0.97809523809523813</v>
      </c>
      <c r="F19">
        <v>-10.30952380952381</v>
      </c>
      <c r="G19">
        <v>0.95667029478458054</v>
      </c>
      <c r="H19">
        <v>-10.083696145124717</v>
      </c>
      <c r="I19">
        <v>106.28628117913834</v>
      </c>
    </row>
    <row r="20" spans="1:20" x14ac:dyDescent="0.25">
      <c r="A20" t="s">
        <v>18</v>
      </c>
      <c r="B20">
        <v>14</v>
      </c>
      <c r="C20">
        <v>0.75</v>
      </c>
      <c r="D20">
        <v>126.499</v>
      </c>
      <c r="E20">
        <v>-0.77190476190476187</v>
      </c>
      <c r="F20">
        <v>-5.3095238095238102</v>
      </c>
      <c r="G20">
        <v>0.59583696145124709</v>
      </c>
      <c r="H20">
        <v>4.0984467120181414</v>
      </c>
      <c r="I20">
        <v>28.191043083900233</v>
      </c>
    </row>
    <row r="21" spans="1:20" x14ac:dyDescent="0.25">
      <c r="A21" t="s">
        <v>19</v>
      </c>
      <c r="B21">
        <v>33</v>
      </c>
      <c r="C21">
        <v>2.66</v>
      </c>
      <c r="D21">
        <v>212.809</v>
      </c>
      <c r="E21">
        <v>1.1380952380952383</v>
      </c>
      <c r="F21">
        <v>13.69047619047619</v>
      </c>
      <c r="G21">
        <v>1.295260770975057</v>
      </c>
      <c r="H21">
        <v>15.581065759637189</v>
      </c>
      <c r="I21">
        <v>187.42913832199545</v>
      </c>
      <c r="L21" t="s">
        <v>31</v>
      </c>
    </row>
    <row r="22" spans="1:20" ht="15.75" thickBot="1" x14ac:dyDescent="0.3">
      <c r="A22" t="s">
        <v>20</v>
      </c>
      <c r="B22">
        <v>24</v>
      </c>
      <c r="C22">
        <v>1.5</v>
      </c>
      <c r="D22">
        <v>192.137</v>
      </c>
      <c r="E22">
        <v>-2.1904761904761871E-2</v>
      </c>
      <c r="F22">
        <v>4.6904761904761898</v>
      </c>
      <c r="G22">
        <v>4.7981859410430695E-4</v>
      </c>
      <c r="H22">
        <v>-0.10274376417233543</v>
      </c>
      <c r="I22">
        <v>22.000566893424029</v>
      </c>
    </row>
    <row r="23" spans="1:20" x14ac:dyDescent="0.25">
      <c r="L23" s="4" t="s">
        <v>32</v>
      </c>
      <c r="M23" s="4"/>
    </row>
    <row r="24" spans="1:20" x14ac:dyDescent="0.25">
      <c r="L24" s="1" t="s">
        <v>33</v>
      </c>
      <c r="M24" s="1">
        <v>0.88161218902416594</v>
      </c>
    </row>
    <row r="25" spans="1:20" x14ac:dyDescent="0.25">
      <c r="L25" s="1" t="s">
        <v>34</v>
      </c>
      <c r="M25" s="1">
        <v>0.77724005183598166</v>
      </c>
    </row>
    <row r="26" spans="1:20" x14ac:dyDescent="0.25">
      <c r="L26" s="1" t="s">
        <v>35</v>
      </c>
      <c r="M26" s="1">
        <v>0.7524889464844241</v>
      </c>
    </row>
    <row r="27" spans="1:20" x14ac:dyDescent="0.25">
      <c r="L27" s="1" t="s">
        <v>36</v>
      </c>
      <c r="M27" s="1">
        <v>15.214760368476529</v>
      </c>
    </row>
    <row r="28" spans="1:20" ht="15.75" thickBot="1" x14ac:dyDescent="0.3">
      <c r="L28" s="2" t="s">
        <v>37</v>
      </c>
      <c r="M28" s="2">
        <v>21</v>
      </c>
    </row>
    <row r="30" spans="1:20" ht="15.75" thickBot="1" x14ac:dyDescent="0.3">
      <c r="L30" t="s">
        <v>38</v>
      </c>
    </row>
    <row r="31" spans="1:20" x14ac:dyDescent="0.25">
      <c r="L31" s="3"/>
      <c r="M31" s="3" t="s">
        <v>43</v>
      </c>
      <c r="N31" s="3" t="s">
        <v>44</v>
      </c>
      <c r="O31" s="3" t="s">
        <v>45</v>
      </c>
      <c r="P31" s="3" t="s">
        <v>46</v>
      </c>
      <c r="Q31" s="3" t="s">
        <v>47</v>
      </c>
    </row>
    <row r="32" spans="1:20" x14ac:dyDescent="0.25">
      <c r="L32" s="1" t="s">
        <v>39</v>
      </c>
      <c r="M32" s="1">
        <v>2</v>
      </c>
      <c r="N32" s="1">
        <v>14538.540221403713</v>
      </c>
      <c r="O32" s="1">
        <v>7269.2701107018565</v>
      </c>
      <c r="P32" s="1">
        <v>31.40223601315121</v>
      </c>
      <c r="Q32" s="1">
        <v>1.3506224784528988E-6</v>
      </c>
    </row>
    <row r="33" spans="12:20" x14ac:dyDescent="0.25">
      <c r="L33" s="1" t="s">
        <v>40</v>
      </c>
      <c r="M33" s="1">
        <v>18</v>
      </c>
      <c r="N33" s="1">
        <v>4166.8007952629532</v>
      </c>
      <c r="O33" s="1">
        <v>231.48893307016408</v>
      </c>
      <c r="P33" s="1"/>
      <c r="Q33" s="1"/>
    </row>
    <row r="34" spans="12:20" ht="15.75" thickBot="1" x14ac:dyDescent="0.3">
      <c r="L34" s="2" t="s">
        <v>41</v>
      </c>
      <c r="M34" s="2">
        <v>20</v>
      </c>
      <c r="N34" s="2">
        <v>18705.341016666665</v>
      </c>
      <c r="O34" s="2"/>
      <c r="P34" s="2"/>
      <c r="Q34" s="2"/>
    </row>
    <row r="35" spans="12:20" ht="15.75" thickBot="1" x14ac:dyDescent="0.3"/>
    <row r="36" spans="12:20" x14ac:dyDescent="0.25">
      <c r="L36" s="3"/>
      <c r="M36" s="3" t="s">
        <v>48</v>
      </c>
      <c r="N36" s="3" t="s">
        <v>36</v>
      </c>
      <c r="O36" s="3" t="s">
        <v>49</v>
      </c>
      <c r="P36" s="3" t="s">
        <v>50</v>
      </c>
      <c r="Q36" s="3" t="s">
        <v>51</v>
      </c>
      <c r="R36" s="3" t="s">
        <v>52</v>
      </c>
      <c r="S36" s="3" t="s">
        <v>53</v>
      </c>
      <c r="T36" s="3" t="s">
        <v>54</v>
      </c>
    </row>
    <row r="37" spans="12:20" x14ac:dyDescent="0.25">
      <c r="L37" s="1" t="s">
        <v>42</v>
      </c>
      <c r="M37" s="1">
        <v>169.91333333333336</v>
      </c>
      <c r="N37" s="1">
        <v>3.3201329080551387</v>
      </c>
      <c r="O37" s="1">
        <v>51.176666127159613</v>
      </c>
      <c r="P37" s="1">
        <v>5.9840986954964351E-21</v>
      </c>
      <c r="Q37" s="1">
        <v>162.93799293027075</v>
      </c>
      <c r="R37" s="1">
        <v>176.88867373639596</v>
      </c>
      <c r="S37" s="1">
        <v>162.93799293027075</v>
      </c>
      <c r="T37" s="1">
        <v>176.88867373639596</v>
      </c>
    </row>
    <row r="38" spans="12:20" x14ac:dyDescent="0.25">
      <c r="L38" s="1" t="s">
        <v>26</v>
      </c>
      <c r="M38" s="1">
        <v>38.085427300681694</v>
      </c>
      <c r="N38" s="1">
        <v>5.3122501997025555</v>
      </c>
      <c r="O38" s="1">
        <v>7.1693587216231229</v>
      </c>
      <c r="P38" s="1">
        <v>1.1255907150085272E-6</v>
      </c>
      <c r="Q38" s="1">
        <v>26.924803772851739</v>
      </c>
      <c r="R38" s="1">
        <v>49.246050828511649</v>
      </c>
      <c r="S38" s="1">
        <v>26.924803772851739</v>
      </c>
      <c r="T38" s="1">
        <v>49.246050828511649</v>
      </c>
    </row>
    <row r="39" spans="12:20" ht="15.75" thickBot="1" x14ac:dyDescent="0.3">
      <c r="L39" s="2" t="s">
        <v>25</v>
      </c>
      <c r="M39" s="2">
        <v>1.24190850802376</v>
      </c>
      <c r="N39" s="2">
        <v>0.41046043023210455</v>
      </c>
      <c r="O39" s="2">
        <v>3.0256473378481172</v>
      </c>
      <c r="P39" s="2">
        <v>7.2681860839225237E-3</v>
      </c>
      <c r="Q39" s="2">
        <v>0.37956314350231268</v>
      </c>
      <c r="R39" s="2">
        <v>2.1042538725452071</v>
      </c>
      <c r="S39" s="2">
        <v>0.37956314350231268</v>
      </c>
      <c r="T39" s="2">
        <v>2.1042538725452071</v>
      </c>
    </row>
    <row r="42" spans="12:20" x14ac:dyDescent="0.25">
      <c r="L42" t="s">
        <v>31</v>
      </c>
    </row>
    <row r="43" spans="12:20" ht="15.75" thickBot="1" x14ac:dyDescent="0.3"/>
    <row r="44" spans="12:20" x14ac:dyDescent="0.25">
      <c r="L44" s="4" t="s">
        <v>32</v>
      </c>
      <c r="M44" s="4"/>
    </row>
    <row r="45" spans="12:20" x14ac:dyDescent="0.25">
      <c r="L45" s="1" t="s">
        <v>33</v>
      </c>
      <c r="M45" s="1">
        <v>0.98725308413891599</v>
      </c>
    </row>
    <row r="46" spans="12:20" x14ac:dyDescent="0.25">
      <c r="L46" s="1" t="s">
        <v>34</v>
      </c>
      <c r="M46" s="1">
        <v>0.97466865214180165</v>
      </c>
    </row>
    <row r="47" spans="12:20" x14ac:dyDescent="0.25">
      <c r="L47" s="1" t="s">
        <v>35</v>
      </c>
      <c r="M47" s="1">
        <v>0.97019841428447251</v>
      </c>
    </row>
    <row r="48" spans="12:20" x14ac:dyDescent="0.25">
      <c r="L48" s="1" t="s">
        <v>36</v>
      </c>
      <c r="M48" s="1">
        <v>5.2794356878664646</v>
      </c>
    </row>
    <row r="49" spans="1:20" ht="15.75" thickBot="1" x14ac:dyDescent="0.3">
      <c r="L49" s="2" t="s">
        <v>37</v>
      </c>
      <c r="M49" s="2">
        <v>21</v>
      </c>
    </row>
    <row r="51" spans="1:20" ht="15.75" thickBot="1" x14ac:dyDescent="0.3">
      <c r="L51" t="s">
        <v>38</v>
      </c>
    </row>
    <row r="52" spans="1:20" x14ac:dyDescent="0.25">
      <c r="A52" s="23" t="s">
        <v>62</v>
      </c>
      <c r="B52" s="23" t="s">
        <v>68</v>
      </c>
      <c r="C52" s="23" t="s">
        <v>67</v>
      </c>
      <c r="D52" s="23" t="s">
        <v>69</v>
      </c>
      <c r="E52" s="23" t="s">
        <v>70</v>
      </c>
      <c r="L52" s="3"/>
      <c r="M52" s="3" t="s">
        <v>43</v>
      </c>
      <c r="N52" s="3" t="s">
        <v>44</v>
      </c>
      <c r="O52" s="3" t="s">
        <v>45</v>
      </c>
      <c r="P52" s="3" t="s">
        <v>46</v>
      </c>
      <c r="Q52" s="3" t="s">
        <v>47</v>
      </c>
    </row>
    <row r="53" spans="1:20" x14ac:dyDescent="0.25">
      <c r="A53" s="23" t="s">
        <v>63</v>
      </c>
      <c r="B53" s="23">
        <f>C53</f>
        <v>12419.365104359797</v>
      </c>
      <c r="C53" s="24">
        <v>12419.365104359797</v>
      </c>
      <c r="D53" s="23">
        <f>C53/$N$34</f>
        <v>0.66394753740624157</v>
      </c>
      <c r="E53" s="23">
        <f>B53/N34</f>
        <v>0.66394753740624157</v>
      </c>
      <c r="L53" s="1" t="s">
        <v>39</v>
      </c>
      <c r="M53" s="1">
        <v>3</v>
      </c>
      <c r="N53" s="1">
        <v>18231.509516567257</v>
      </c>
      <c r="O53" s="1">
        <v>6077.1698388557525</v>
      </c>
      <c r="P53" s="1">
        <v>218.03507626418593</v>
      </c>
      <c r="Q53" s="1">
        <v>9.156343022386251E-14</v>
      </c>
    </row>
    <row r="54" spans="1:20" x14ac:dyDescent="0.25">
      <c r="A54" s="23" t="s">
        <v>22</v>
      </c>
      <c r="B54" s="23">
        <f>C54-C53</f>
        <v>2119.1751170439165</v>
      </c>
      <c r="C54" s="24">
        <v>14538.540221403713</v>
      </c>
      <c r="D54" s="23">
        <f t="shared" ref="D54:D58" si="0">C54/$N$34</f>
        <v>0.77724005183598166</v>
      </c>
      <c r="E54" s="23">
        <f>B54/($N$34-C53)</f>
        <v>0.33712746383500025</v>
      </c>
      <c r="L54" s="1" t="s">
        <v>40</v>
      </c>
      <c r="M54" s="1">
        <v>17</v>
      </c>
      <c r="N54" s="1">
        <v>473.83150009940681</v>
      </c>
      <c r="O54" s="1">
        <v>27.872441182318049</v>
      </c>
      <c r="P54" s="1"/>
      <c r="Q54" s="1"/>
    </row>
    <row r="55" spans="1:20" ht="15.75" thickBot="1" x14ac:dyDescent="0.3">
      <c r="A55" s="23" t="s">
        <v>64</v>
      </c>
      <c r="B55" s="23">
        <f t="shared" ref="B55:B57" si="1">C55-C54</f>
        <v>3692.9692951635443</v>
      </c>
      <c r="C55" s="24">
        <v>18231.509516567257</v>
      </c>
      <c r="D55" s="23">
        <f t="shared" si="0"/>
        <v>0.97466865214180165</v>
      </c>
      <c r="E55" s="23">
        <f t="shared" ref="E55:E57" si="2">B55/($N$34-C54)</f>
        <v>0.88628410058909324</v>
      </c>
      <c r="L55" s="2" t="s">
        <v>41</v>
      </c>
      <c r="M55" s="2">
        <v>20</v>
      </c>
      <c r="N55" s="2">
        <v>18705.341016666665</v>
      </c>
      <c r="O55" s="2"/>
      <c r="P55" s="2"/>
      <c r="Q55" s="2"/>
    </row>
    <row r="56" spans="1:20" ht="15.75" thickBot="1" x14ac:dyDescent="0.3">
      <c r="A56" s="23" t="s">
        <v>65</v>
      </c>
      <c r="B56" s="23">
        <f t="shared" si="1"/>
        <v>3.0564517729180807</v>
      </c>
      <c r="C56" s="24">
        <v>18234.565968340175</v>
      </c>
      <c r="D56" s="23">
        <f t="shared" si="0"/>
        <v>0.9748320520910565</v>
      </c>
      <c r="E56" s="23">
        <f t="shared" si="2"/>
        <v>6.4505035487865394E-3</v>
      </c>
    </row>
    <row r="57" spans="1:20" x14ac:dyDescent="0.25">
      <c r="A57" s="23" t="s">
        <v>66</v>
      </c>
      <c r="B57" s="23">
        <f t="shared" si="1"/>
        <v>12.981907671946828</v>
      </c>
      <c r="C57" s="24">
        <v>18247.547876012122</v>
      </c>
      <c r="D57" s="23">
        <f t="shared" si="0"/>
        <v>0.9755260735291249</v>
      </c>
      <c r="E57" s="23">
        <f t="shared" si="2"/>
        <v>2.7575606902054142E-2</v>
      </c>
      <c r="L57" s="3"/>
      <c r="M57" s="3" t="s">
        <v>48</v>
      </c>
      <c r="N57" s="3" t="s">
        <v>36</v>
      </c>
      <c r="O57" s="3" t="s">
        <v>49</v>
      </c>
      <c r="P57" s="3" t="s">
        <v>50</v>
      </c>
      <c r="Q57" s="3" t="s">
        <v>51</v>
      </c>
      <c r="R57" s="3" t="s">
        <v>52</v>
      </c>
      <c r="S57" s="3" t="s">
        <v>53</v>
      </c>
      <c r="T57" s="3" t="s">
        <v>54</v>
      </c>
    </row>
    <row r="58" spans="1:20" x14ac:dyDescent="0.25">
      <c r="A58" s="23" t="s">
        <v>40</v>
      </c>
      <c r="B58" s="23">
        <f>C58</f>
        <v>457.793140654544</v>
      </c>
      <c r="C58" s="24">
        <v>457.793140654544</v>
      </c>
      <c r="D58" s="23">
        <f t="shared" si="0"/>
        <v>2.4473926470875096E-2</v>
      </c>
      <c r="E58" s="23" t="e">
        <f>NA()</f>
        <v>#N/A</v>
      </c>
      <c r="L58" s="1" t="s">
        <v>42</v>
      </c>
      <c r="M58" s="1">
        <v>182.64689141146536</v>
      </c>
      <c r="N58" s="1">
        <v>1.5971933013831805</v>
      </c>
      <c r="O58" s="1">
        <v>114.35490698169839</v>
      </c>
      <c r="P58" s="1">
        <v>5.5497489171430124E-26</v>
      </c>
      <c r="Q58" s="1">
        <v>179.2771081033961</v>
      </c>
      <c r="R58" s="1">
        <v>186.01667471953462</v>
      </c>
      <c r="S58" s="1">
        <v>179.2771081033961</v>
      </c>
      <c r="T58" s="1">
        <v>186.01667471953462</v>
      </c>
    </row>
    <row r="59" spans="1:20" x14ac:dyDescent="0.25">
      <c r="L59" s="1" t="s">
        <v>26</v>
      </c>
      <c r="M59" s="1">
        <v>44.176646156151421</v>
      </c>
      <c r="N59" s="1">
        <v>1.9177756317585037</v>
      </c>
      <c r="O59" s="1">
        <v>23.035356912760257</v>
      </c>
      <c r="P59" s="1">
        <v>2.9386024016549858E-14</v>
      </c>
      <c r="Q59" s="1">
        <v>40.1304932534782</v>
      </c>
      <c r="R59" s="1">
        <v>48.222799058824641</v>
      </c>
      <c r="S59" s="1">
        <v>40.1304932534782</v>
      </c>
      <c r="T59" s="1">
        <v>48.222799058824641</v>
      </c>
    </row>
    <row r="60" spans="1:20" x14ac:dyDescent="0.25">
      <c r="L60" s="1" t="s">
        <v>25</v>
      </c>
      <c r="M60" s="1">
        <v>1.4639186136216815</v>
      </c>
      <c r="N60" s="1">
        <v>0.14372744570153057</v>
      </c>
      <c r="O60" s="1">
        <v>10.185379740635662</v>
      </c>
      <c r="P60" s="1">
        <v>1.1820312359097402E-8</v>
      </c>
      <c r="Q60" s="1">
        <v>1.1606802097184001</v>
      </c>
      <c r="R60" s="1">
        <v>1.7671570175249629</v>
      </c>
      <c r="S60" s="1">
        <v>1.1606802097184001</v>
      </c>
      <c r="T60" s="1">
        <v>1.7671570175249629</v>
      </c>
    </row>
    <row r="61" spans="1:20" ht="15.75" thickBot="1" x14ac:dyDescent="0.3">
      <c r="L61" s="2" t="s">
        <v>28</v>
      </c>
      <c r="M61" s="2">
        <v>-32.521793818317008</v>
      </c>
      <c r="N61" s="2">
        <v>2.8253623110943815</v>
      </c>
      <c r="O61" s="2">
        <v>-11.510663142427193</v>
      </c>
      <c r="P61" s="2">
        <v>1.8973006877608569E-9</v>
      </c>
      <c r="Q61" s="2">
        <v>-38.482787235287077</v>
      </c>
      <c r="R61" s="2">
        <v>-26.560800401346938</v>
      </c>
      <c r="S61" s="2">
        <v>-38.482787235287077</v>
      </c>
      <c r="T61" s="2">
        <v>-26.560800401346938</v>
      </c>
    </row>
    <row r="64" spans="1:20" x14ac:dyDescent="0.25">
      <c r="L64" t="s">
        <v>31</v>
      </c>
    </row>
    <row r="65" spans="12:20" ht="15.75" thickBot="1" x14ac:dyDescent="0.3"/>
    <row r="66" spans="12:20" x14ac:dyDescent="0.25">
      <c r="L66" s="4" t="s">
        <v>32</v>
      </c>
      <c r="M66" s="4"/>
    </row>
    <row r="67" spans="12:20" x14ac:dyDescent="0.25">
      <c r="L67" s="1" t="s">
        <v>33</v>
      </c>
      <c r="M67" s="1">
        <v>0.98733583551447002</v>
      </c>
    </row>
    <row r="68" spans="12:20" x14ac:dyDescent="0.25">
      <c r="L68" s="1" t="s">
        <v>34</v>
      </c>
      <c r="M68" s="1">
        <v>0.9748320520910565</v>
      </c>
    </row>
    <row r="69" spans="12:20" x14ac:dyDescent="0.25">
      <c r="L69" s="1" t="s">
        <v>35</v>
      </c>
      <c r="M69" s="1">
        <v>0.96854006511382051</v>
      </c>
    </row>
    <row r="70" spans="12:20" x14ac:dyDescent="0.25">
      <c r="L70" s="1" t="s">
        <v>36</v>
      </c>
      <c r="M70" s="1">
        <v>5.4243377955659797</v>
      </c>
    </row>
    <row r="71" spans="12:20" ht="15.75" thickBot="1" x14ac:dyDescent="0.3">
      <c r="L71" s="2" t="s">
        <v>37</v>
      </c>
      <c r="M71" s="2">
        <v>21</v>
      </c>
    </row>
    <row r="73" spans="12:20" ht="15.75" thickBot="1" x14ac:dyDescent="0.3">
      <c r="L73" t="s">
        <v>38</v>
      </c>
    </row>
    <row r="74" spans="12:20" x14ac:dyDescent="0.25">
      <c r="L74" s="3"/>
      <c r="M74" s="3" t="s">
        <v>43</v>
      </c>
      <c r="N74" s="3" t="s">
        <v>44</v>
      </c>
      <c r="O74" s="3" t="s">
        <v>45</v>
      </c>
      <c r="P74" s="3" t="s">
        <v>46</v>
      </c>
      <c r="Q74" s="3" t="s">
        <v>47</v>
      </c>
    </row>
    <row r="75" spans="12:20" x14ac:dyDescent="0.25">
      <c r="L75" s="1" t="s">
        <v>39</v>
      </c>
      <c r="M75" s="1">
        <v>4</v>
      </c>
      <c r="N75" s="1">
        <v>18234.565968340175</v>
      </c>
      <c r="O75" s="1">
        <v>4558.6414920850439</v>
      </c>
      <c r="P75" s="1">
        <v>154.93230606133767</v>
      </c>
      <c r="Q75" s="1">
        <v>1.4164420469779578E-12</v>
      </c>
    </row>
    <row r="76" spans="12:20" x14ac:dyDescent="0.25">
      <c r="L76" s="1" t="s">
        <v>40</v>
      </c>
      <c r="M76" s="1">
        <v>16</v>
      </c>
      <c r="N76" s="1">
        <v>470.77504832648947</v>
      </c>
      <c r="O76" s="1">
        <v>29.423440520405592</v>
      </c>
      <c r="P76" s="1"/>
      <c r="Q76" s="1"/>
    </row>
    <row r="77" spans="12:20" ht="15.75" thickBot="1" x14ac:dyDescent="0.3">
      <c r="L77" s="2" t="s">
        <v>41</v>
      </c>
      <c r="M77" s="2">
        <v>20</v>
      </c>
      <c r="N77" s="2">
        <v>18705.341016666665</v>
      </c>
      <c r="O77" s="2"/>
      <c r="P77" s="2"/>
      <c r="Q77" s="2"/>
    </row>
    <row r="78" spans="12:20" ht="15.75" thickBot="1" x14ac:dyDescent="0.3"/>
    <row r="79" spans="12:20" x14ac:dyDescent="0.25">
      <c r="L79" s="3"/>
      <c r="M79" s="3" t="s">
        <v>48</v>
      </c>
      <c r="N79" s="3" t="s">
        <v>36</v>
      </c>
      <c r="O79" s="3" t="s">
        <v>49</v>
      </c>
      <c r="P79" s="3" t="s">
        <v>50</v>
      </c>
      <c r="Q79" s="3" t="s">
        <v>51</v>
      </c>
      <c r="R79" s="3" t="s">
        <v>52</v>
      </c>
      <c r="S79" s="3" t="s">
        <v>53</v>
      </c>
      <c r="T79" s="3" t="s">
        <v>54</v>
      </c>
    </row>
    <row r="80" spans="12:20" x14ac:dyDescent="0.25">
      <c r="L80" s="1" t="s">
        <v>42</v>
      </c>
      <c r="M80" s="1">
        <v>182.64401694392538</v>
      </c>
      <c r="N80" s="1">
        <v>1.6410549252268376</v>
      </c>
      <c r="O80" s="1">
        <v>111.29671172869433</v>
      </c>
      <c r="P80" s="1">
        <v>1.5069728406962863E-24</v>
      </c>
      <c r="Q80" s="1">
        <v>179.16513591162388</v>
      </c>
      <c r="R80" s="1">
        <v>186.12289797622688</v>
      </c>
      <c r="S80" s="1">
        <v>179.16513591162388</v>
      </c>
      <c r="T80" s="1">
        <v>186.12289797622688</v>
      </c>
    </row>
    <row r="81" spans="12:20" x14ac:dyDescent="0.25">
      <c r="L81" s="1" t="s">
        <v>26</v>
      </c>
      <c r="M81" s="1">
        <v>44.112845308305232</v>
      </c>
      <c r="N81" s="1">
        <v>1.9803304818876355</v>
      </c>
      <c r="O81" s="1">
        <v>22.27549679801788</v>
      </c>
      <c r="P81" s="1">
        <v>1.8058163559026641E-13</v>
      </c>
      <c r="Q81" s="1">
        <v>39.914732225542252</v>
      </c>
      <c r="R81" s="1">
        <v>48.310958391068212</v>
      </c>
      <c r="S81" s="1">
        <v>39.914732225542252</v>
      </c>
      <c r="T81" s="1">
        <v>48.310958391068212</v>
      </c>
    </row>
    <row r="82" spans="12:20" x14ac:dyDescent="0.25">
      <c r="L82" s="1" t="s">
        <v>25</v>
      </c>
      <c r="M82" s="1">
        <v>1.4623924933288801</v>
      </c>
      <c r="N82" s="1">
        <v>0.14774815807002309</v>
      </c>
      <c r="O82" s="1">
        <v>9.8978729239778431</v>
      </c>
      <c r="P82" s="1">
        <v>3.1679866197207786E-8</v>
      </c>
      <c r="Q82" s="1">
        <v>1.1491803900860584</v>
      </c>
      <c r="R82" s="1">
        <v>1.7756045965717018</v>
      </c>
      <c r="S82" s="1">
        <v>1.1491803900860584</v>
      </c>
      <c r="T82" s="1">
        <v>1.7756045965717018</v>
      </c>
    </row>
    <row r="83" spans="12:20" x14ac:dyDescent="0.25">
      <c r="L83" s="1" t="s">
        <v>28</v>
      </c>
      <c r="M83" s="1">
        <v>-32.549287815655397</v>
      </c>
      <c r="N83" s="1">
        <v>2.9041617840372727</v>
      </c>
      <c r="O83" s="1">
        <v>-11.207808047940917</v>
      </c>
      <c r="P83" s="1">
        <v>5.4978465944560285E-9</v>
      </c>
      <c r="Q83" s="1">
        <v>-38.705835771431865</v>
      </c>
      <c r="R83" s="1">
        <v>-26.39273985987893</v>
      </c>
      <c r="S83" s="1">
        <v>-38.705835771431865</v>
      </c>
      <c r="T83" s="1">
        <v>-26.39273985987893</v>
      </c>
    </row>
    <row r="84" spans="12:20" ht="15.75" thickBot="1" x14ac:dyDescent="0.3">
      <c r="L84" s="2" t="s">
        <v>29</v>
      </c>
      <c r="M84" s="2">
        <v>5.5534998732832686E-2</v>
      </c>
      <c r="N84" s="2">
        <v>0.17230771352588717</v>
      </c>
      <c r="O84" s="2">
        <v>0.32230129224301507</v>
      </c>
      <c r="P84" s="2">
        <v>0.7513974750477368</v>
      </c>
      <c r="Q84" s="2">
        <v>-0.30974103626739347</v>
      </c>
      <c r="R84" s="2">
        <v>0.42081103373305884</v>
      </c>
      <c r="S84" s="2">
        <v>-0.30974103626739347</v>
      </c>
      <c r="T84" s="2">
        <v>0.42081103373305884</v>
      </c>
    </row>
    <row r="88" spans="12:20" x14ac:dyDescent="0.25">
      <c r="L88" t="s">
        <v>31</v>
      </c>
    </row>
    <row r="89" spans="12:20" ht="15.75" thickBot="1" x14ac:dyDescent="0.3"/>
    <row r="90" spans="12:20" x14ac:dyDescent="0.25">
      <c r="L90" s="4" t="s">
        <v>32</v>
      </c>
      <c r="M90" s="4"/>
    </row>
    <row r="91" spans="12:20" x14ac:dyDescent="0.25">
      <c r="L91" s="1" t="s">
        <v>33</v>
      </c>
      <c r="M91" s="1">
        <v>0.98768723466952069</v>
      </c>
    </row>
    <row r="92" spans="12:20" x14ac:dyDescent="0.25">
      <c r="L92" s="1" t="s">
        <v>34</v>
      </c>
      <c r="M92" s="1">
        <v>0.9755260735291249</v>
      </c>
    </row>
    <row r="93" spans="12:20" x14ac:dyDescent="0.25">
      <c r="L93" s="1" t="s">
        <v>35</v>
      </c>
      <c r="M93" s="1">
        <v>0.96736809803883306</v>
      </c>
    </row>
    <row r="94" spans="12:20" x14ac:dyDescent="0.25">
      <c r="L94" s="1" t="s">
        <v>36</v>
      </c>
      <c r="M94" s="1">
        <v>5.5244495391217878</v>
      </c>
    </row>
    <row r="95" spans="12:20" ht="15.75" thickBot="1" x14ac:dyDescent="0.3">
      <c r="L95" s="2" t="s">
        <v>37</v>
      </c>
      <c r="M95" s="2">
        <v>21</v>
      </c>
    </row>
    <row r="97" spans="12:20" ht="15.75" thickBot="1" x14ac:dyDescent="0.3">
      <c r="L97" t="s">
        <v>38</v>
      </c>
    </row>
    <row r="98" spans="12:20" x14ac:dyDescent="0.25">
      <c r="L98" s="3"/>
      <c r="M98" s="3" t="s">
        <v>43</v>
      </c>
      <c r="N98" s="3" t="s">
        <v>44</v>
      </c>
      <c r="O98" s="3" t="s">
        <v>45</v>
      </c>
      <c r="P98" s="3" t="s">
        <v>46</v>
      </c>
      <c r="Q98" s="3" t="s">
        <v>47</v>
      </c>
    </row>
    <row r="99" spans="12:20" x14ac:dyDescent="0.25">
      <c r="L99" s="1" t="s">
        <v>39</v>
      </c>
      <c r="M99" s="1">
        <v>5</v>
      </c>
      <c r="N99" s="1">
        <v>18247.547876012122</v>
      </c>
      <c r="O99" s="1">
        <v>3649.5095752024245</v>
      </c>
      <c r="P99" s="1">
        <v>119.57943177079143</v>
      </c>
      <c r="Q99" s="1">
        <v>1.5487791231934788E-11</v>
      </c>
    </row>
    <row r="100" spans="12:20" x14ac:dyDescent="0.25">
      <c r="L100" s="1" t="s">
        <v>40</v>
      </c>
      <c r="M100" s="1">
        <v>15</v>
      </c>
      <c r="N100" s="1">
        <v>457.793140654544</v>
      </c>
      <c r="O100" s="1">
        <v>30.519542710302932</v>
      </c>
      <c r="P100" s="1"/>
      <c r="Q100" s="1"/>
    </row>
    <row r="101" spans="12:20" ht="15.75" thickBot="1" x14ac:dyDescent="0.3">
      <c r="L101" s="2" t="s">
        <v>41</v>
      </c>
      <c r="M101" s="2">
        <v>20</v>
      </c>
      <c r="N101" s="2">
        <v>18705.341016666665</v>
      </c>
      <c r="O101" s="2"/>
      <c r="P101" s="2"/>
      <c r="Q101" s="2"/>
    </row>
    <row r="102" spans="12:20" ht="15.75" thickBot="1" x14ac:dyDescent="0.3"/>
    <row r="103" spans="12:20" x14ac:dyDescent="0.25">
      <c r="L103" s="3"/>
      <c r="M103" s="3" t="s">
        <v>48</v>
      </c>
      <c r="N103" s="3" t="s">
        <v>36</v>
      </c>
      <c r="O103" s="3" t="s">
        <v>49</v>
      </c>
      <c r="P103" s="3" t="s">
        <v>50</v>
      </c>
      <c r="Q103" s="3" t="s">
        <v>51</v>
      </c>
      <c r="R103" s="3" t="s">
        <v>52</v>
      </c>
      <c r="S103" s="3" t="s">
        <v>53</v>
      </c>
      <c r="T103" s="3" t="s">
        <v>54</v>
      </c>
    </row>
    <row r="104" spans="12:20" x14ac:dyDescent="0.25">
      <c r="L104" s="1" t="s">
        <v>42</v>
      </c>
      <c r="M104" s="1">
        <v>182.86801839009087</v>
      </c>
      <c r="N104" s="1">
        <v>1.7062669099450407</v>
      </c>
      <c r="O104" s="1">
        <v>107.17433323253107</v>
      </c>
      <c r="P104" s="1">
        <v>4.6987607534356479E-23</v>
      </c>
      <c r="Q104" s="1">
        <v>179.23119656028484</v>
      </c>
      <c r="R104" s="1">
        <v>186.50484021989689</v>
      </c>
      <c r="S104" s="1">
        <v>179.23119656028484</v>
      </c>
      <c r="T104" s="1">
        <v>186.50484021989689</v>
      </c>
    </row>
    <row r="105" spans="12:20" x14ac:dyDescent="0.25">
      <c r="L105" s="1" t="s">
        <v>26</v>
      </c>
      <c r="M105" s="1">
        <v>43.859067882611818</v>
      </c>
      <c r="N105" s="1">
        <v>2.0540715273784702</v>
      </c>
      <c r="O105" s="1">
        <v>21.352259304517698</v>
      </c>
      <c r="P105" s="1">
        <v>1.2202303142344228E-12</v>
      </c>
      <c r="Q105" s="1">
        <v>39.480918059033705</v>
      </c>
      <c r="R105" s="1">
        <v>48.237217706189931</v>
      </c>
      <c r="S105" s="1">
        <v>39.480918059033705</v>
      </c>
      <c r="T105" s="1">
        <v>48.237217706189931</v>
      </c>
    </row>
    <row r="106" spans="12:20" x14ac:dyDescent="0.25">
      <c r="L106" s="1" t="s">
        <v>25</v>
      </c>
      <c r="M106" s="1">
        <v>1.4743078518363177</v>
      </c>
      <c r="N106" s="1">
        <v>0.15158001631325319</v>
      </c>
      <c r="O106" s="1">
        <v>9.7262679322420276</v>
      </c>
      <c r="P106" s="1">
        <v>7.1902964421126643E-8</v>
      </c>
      <c r="Q106" s="1">
        <v>1.151222694949491</v>
      </c>
      <c r="R106" s="1">
        <v>1.7973930087231444</v>
      </c>
      <c r="S106" s="1">
        <v>1.151222694949491</v>
      </c>
      <c r="T106" s="1">
        <v>1.7973930087231444</v>
      </c>
    </row>
    <row r="107" spans="12:20" x14ac:dyDescent="0.25">
      <c r="L107" s="1" t="s">
        <v>28</v>
      </c>
      <c r="M107" s="1">
        <v>-30.761346504793629</v>
      </c>
      <c r="N107" s="1">
        <v>4.0328210310673365</v>
      </c>
      <c r="O107" s="1">
        <v>-7.6277489796397573</v>
      </c>
      <c r="P107" s="1">
        <v>1.5406948487909397E-6</v>
      </c>
      <c r="Q107" s="1">
        <v>-39.357101058786</v>
      </c>
      <c r="R107" s="1">
        <v>-22.165591950801254</v>
      </c>
      <c r="S107" s="1">
        <v>-39.357101058786</v>
      </c>
      <c r="T107" s="1">
        <v>-22.165591950801254</v>
      </c>
    </row>
    <row r="108" spans="12:20" x14ac:dyDescent="0.25">
      <c r="L108" s="1" t="s">
        <v>29</v>
      </c>
      <c r="M108" s="1">
        <v>4.550478849420541E-2</v>
      </c>
      <c r="N108" s="1">
        <v>0.17616042103507415</v>
      </c>
      <c r="O108" s="1">
        <v>0.25831448532440354</v>
      </c>
      <c r="P108" s="1">
        <v>0.79967494602356992</v>
      </c>
      <c r="Q108" s="1">
        <v>-0.32997226086662185</v>
      </c>
      <c r="R108" s="1">
        <v>0.42098183785503268</v>
      </c>
      <c r="S108" s="1">
        <v>-0.32997226086662185</v>
      </c>
      <c r="T108" s="1">
        <v>0.42098183785503268</v>
      </c>
    </row>
    <row r="109" spans="12:20" ht="15.75" thickBot="1" x14ac:dyDescent="0.3">
      <c r="L109" s="2" t="s">
        <v>27</v>
      </c>
      <c r="M109" s="2">
        <v>-1.4052276685739494E-2</v>
      </c>
      <c r="N109" s="2">
        <v>2.1545989573719539E-2</v>
      </c>
      <c r="O109" s="2">
        <v>-0.65219917784048265</v>
      </c>
      <c r="P109" s="2">
        <v>0.52414185638790745</v>
      </c>
      <c r="Q109" s="2">
        <v>-5.9976466371279638E-2</v>
      </c>
      <c r="R109" s="2">
        <v>3.1871912999800647E-2</v>
      </c>
      <c r="S109" s="2">
        <v>-5.9976466371279638E-2</v>
      </c>
      <c r="T109" s="2">
        <v>3.1871912999800647E-2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141"/>
  <sheetViews>
    <sheetView workbookViewId="0">
      <selection sqref="A1:I22"/>
    </sheetView>
  </sheetViews>
  <sheetFormatPr defaultRowHeight="15" x14ac:dyDescent="0.25"/>
  <cols>
    <col min="1" max="1" width="40.7109375" customWidth="1"/>
    <col min="2" max="2" width="13" customWidth="1"/>
    <col min="3" max="3" width="14.28515625" customWidth="1"/>
    <col min="4" max="4" width="9.7109375" bestFit="1" customWidth="1"/>
    <col min="5" max="5" width="12.7109375" bestFit="1" customWidth="1"/>
    <col min="6" max="6" width="12" bestFit="1" customWidth="1"/>
    <col min="7" max="7" width="9.7109375" bestFit="1" customWidth="1"/>
    <col min="8" max="9" width="9.42578125" bestFit="1" customWidth="1"/>
    <col min="10" max="10" width="12" bestFit="1" customWidth="1"/>
  </cols>
  <sheetData>
    <row r="1" spans="1:15" x14ac:dyDescent="0.25">
      <c r="A1" s="5" t="s">
        <v>21</v>
      </c>
      <c r="B1" s="6" t="s">
        <v>22</v>
      </c>
      <c r="C1" s="6" t="s">
        <v>23</v>
      </c>
      <c r="D1" s="7" t="s">
        <v>24</v>
      </c>
      <c r="E1" s="7" t="s">
        <v>25</v>
      </c>
      <c r="F1" s="7" t="s">
        <v>26</v>
      </c>
      <c r="G1" s="8" t="s">
        <v>27</v>
      </c>
      <c r="H1" s="8" t="s">
        <v>28</v>
      </c>
      <c r="I1" s="8" t="s">
        <v>29</v>
      </c>
      <c r="J1" t="s">
        <v>30</v>
      </c>
      <c r="L1" t="s">
        <v>24</v>
      </c>
      <c r="M1" t="s">
        <v>25</v>
      </c>
      <c r="N1" t="s">
        <v>26</v>
      </c>
      <c r="O1" t="s">
        <v>28</v>
      </c>
    </row>
    <row r="2" spans="1:15" x14ac:dyDescent="0.25">
      <c r="A2" s="5" t="s">
        <v>0</v>
      </c>
      <c r="B2" s="6">
        <v>24</v>
      </c>
      <c r="C2" s="6">
        <v>1.54</v>
      </c>
      <c r="D2" s="7">
        <v>197.47800000000001</v>
      </c>
      <c r="E2" s="7">
        <f>B2-AVERAGE($B$2:$B$22)</f>
        <v>4.6904761904761898</v>
      </c>
      <c r="F2" s="7">
        <f>C2-AVERAGE($C$2:$C$22)</f>
        <v>1.8095238095238164E-2</v>
      </c>
      <c r="G2" s="8">
        <f>E2^2</f>
        <v>22.000566893424029</v>
      </c>
      <c r="H2" s="8">
        <f>F2^2</f>
        <v>3.2743764172335851E-4</v>
      </c>
      <c r="I2" s="8">
        <f>E2*F2</f>
        <v>8.487528344671233E-2</v>
      </c>
      <c r="J2">
        <f>F2^3</f>
        <v>5.925062088327462E-6</v>
      </c>
      <c r="L2">
        <v>197.47800000000001</v>
      </c>
      <c r="M2">
        <v>4.6904761904761898</v>
      </c>
      <c r="N2">
        <v>1.8095238095238164E-2</v>
      </c>
      <c r="O2">
        <v>3.2743764172335851E-4</v>
      </c>
    </row>
    <row r="3" spans="1:15" x14ac:dyDescent="0.25">
      <c r="A3" s="5" t="s">
        <v>1</v>
      </c>
      <c r="B3" s="6">
        <v>36</v>
      </c>
      <c r="C3" s="6">
        <v>0.53</v>
      </c>
      <c r="D3" s="7">
        <v>128.709</v>
      </c>
      <c r="E3" s="7">
        <f t="shared" ref="E3:E22" si="0">B3-AVERAGE($B$2:$B$22)</f>
        <v>16.69047619047619</v>
      </c>
      <c r="F3" s="7">
        <f t="shared" ref="F3:F22" si="1">C3-AVERAGE($C$2:$C$22)</f>
        <v>-0.99190476190476184</v>
      </c>
      <c r="G3" s="8">
        <f t="shared" ref="G3:G22" si="2">E3^2</f>
        <v>278.57199546485259</v>
      </c>
      <c r="H3" s="8">
        <f t="shared" ref="H3:H22" si="3">F3^2</f>
        <v>0.98387505668934228</v>
      </c>
      <c r="I3" s="8">
        <f t="shared" ref="I3:I22" si="4">E3*F3</f>
        <v>-16.555362811791383</v>
      </c>
      <c r="J3">
        <f t="shared" ref="J3:J22" si="5">F3^3</f>
        <v>-0.97591035384947611</v>
      </c>
      <c r="L3">
        <v>128.709</v>
      </c>
      <c r="M3">
        <v>16.69047619047619</v>
      </c>
      <c r="N3">
        <v>-0.99190476190476184</v>
      </c>
      <c r="O3">
        <v>0.98387505668934228</v>
      </c>
    </row>
    <row r="4" spans="1:15" x14ac:dyDescent="0.25">
      <c r="A4" s="5" t="s">
        <v>2</v>
      </c>
      <c r="B4" s="6">
        <v>14</v>
      </c>
      <c r="C4" s="6">
        <v>2</v>
      </c>
      <c r="D4" s="7">
        <v>187.43199999999999</v>
      </c>
      <c r="E4" s="7">
        <f t="shared" si="0"/>
        <v>-5.3095238095238102</v>
      </c>
      <c r="F4" s="7">
        <f t="shared" si="1"/>
        <v>0.47809523809523813</v>
      </c>
      <c r="G4" s="8">
        <f t="shared" si="2"/>
        <v>28.191043083900233</v>
      </c>
      <c r="H4" s="8">
        <f t="shared" si="3"/>
        <v>0.22857505668934244</v>
      </c>
      <c r="I4" s="8">
        <f t="shared" si="4"/>
        <v>-2.5384580498866218</v>
      </c>
      <c r="J4">
        <f t="shared" si="5"/>
        <v>0.10928064615052373</v>
      </c>
      <c r="L4">
        <v>187.43199999999999</v>
      </c>
      <c r="M4">
        <v>-5.3095238095238102</v>
      </c>
      <c r="N4">
        <v>0.47809523809523813</v>
      </c>
      <c r="O4">
        <v>0.22857505668934244</v>
      </c>
    </row>
    <row r="5" spans="1:15" x14ac:dyDescent="0.25">
      <c r="A5" s="5" t="s">
        <v>3</v>
      </c>
      <c r="B5" s="6">
        <v>18</v>
      </c>
      <c r="C5" s="6">
        <v>1.5</v>
      </c>
      <c r="D5" s="7">
        <v>188.14699999999999</v>
      </c>
      <c r="E5" s="7">
        <f t="shared" si="0"/>
        <v>-1.3095238095238102</v>
      </c>
      <c r="F5" s="7">
        <f t="shared" si="1"/>
        <v>-2.1904761904761871E-2</v>
      </c>
      <c r="G5" s="8">
        <f t="shared" si="2"/>
        <v>1.7148526077097523</v>
      </c>
      <c r="H5" s="8">
        <f t="shared" si="3"/>
        <v>4.7981859410430695E-4</v>
      </c>
      <c r="I5" s="8">
        <f t="shared" si="4"/>
        <v>2.86848072562358E-2</v>
      </c>
      <c r="J5">
        <f t="shared" si="5"/>
        <v>-1.0510312061332422E-5</v>
      </c>
      <c r="L5">
        <v>188.14699999999999</v>
      </c>
      <c r="M5">
        <v>-1.3095238095238102</v>
      </c>
      <c r="N5">
        <v>-2.1904761904761871E-2</v>
      </c>
      <c r="O5">
        <v>4.7981859410430695E-4</v>
      </c>
    </row>
    <row r="6" spans="1:15" x14ac:dyDescent="0.25">
      <c r="A6" s="5" t="s">
        <v>4</v>
      </c>
      <c r="B6" s="6">
        <v>24</v>
      </c>
      <c r="C6" s="6">
        <v>1.37</v>
      </c>
      <c r="D6" s="7">
        <v>173.797</v>
      </c>
      <c r="E6" s="7">
        <f t="shared" si="0"/>
        <v>4.6904761904761898</v>
      </c>
      <c r="F6" s="7">
        <f t="shared" si="1"/>
        <v>-0.15190476190476176</v>
      </c>
      <c r="G6" s="8">
        <f t="shared" si="2"/>
        <v>22.000566893424029</v>
      </c>
      <c r="H6" s="8">
        <f t="shared" si="3"/>
        <v>2.3075056689342361E-2</v>
      </c>
      <c r="I6" s="8">
        <f t="shared" si="4"/>
        <v>-0.71250566893423961</v>
      </c>
      <c r="J6">
        <f t="shared" si="5"/>
        <v>-3.5052109923334315E-3</v>
      </c>
      <c r="L6">
        <v>173.797</v>
      </c>
      <c r="M6">
        <v>4.6904761904761898</v>
      </c>
      <c r="N6">
        <v>-0.15190476190476176</v>
      </c>
      <c r="O6">
        <v>2.3075056689342361E-2</v>
      </c>
    </row>
    <row r="7" spans="1:15" x14ac:dyDescent="0.25">
      <c r="A7" s="5" t="s">
        <v>5</v>
      </c>
      <c r="B7" s="6">
        <v>31</v>
      </c>
      <c r="C7" s="6">
        <v>2.5</v>
      </c>
      <c r="D7" s="7">
        <v>210.364</v>
      </c>
      <c r="E7" s="7">
        <f t="shared" si="0"/>
        <v>11.69047619047619</v>
      </c>
      <c r="F7" s="7">
        <f t="shared" si="1"/>
        <v>0.97809523809523813</v>
      </c>
      <c r="G7" s="8">
        <f t="shared" si="2"/>
        <v>136.66723356009069</v>
      </c>
      <c r="H7" s="8">
        <f t="shared" si="3"/>
        <v>0.95667029478458054</v>
      </c>
      <c r="I7" s="8">
        <f t="shared" si="4"/>
        <v>11.434399092970521</v>
      </c>
      <c r="J7">
        <f t="shared" si="5"/>
        <v>0.93571465975596591</v>
      </c>
      <c r="L7">
        <v>210.364</v>
      </c>
      <c r="M7">
        <v>11.69047619047619</v>
      </c>
      <c r="N7">
        <v>0.97809523809523813</v>
      </c>
      <c r="O7">
        <v>0.95667029478458054</v>
      </c>
    </row>
    <row r="8" spans="1:15" x14ac:dyDescent="0.25">
      <c r="A8" s="5" t="s">
        <v>6</v>
      </c>
      <c r="B8" s="6">
        <v>24</v>
      </c>
      <c r="C8" s="6">
        <v>1</v>
      </c>
      <c r="D8" s="7">
        <v>161.52199999999999</v>
      </c>
      <c r="E8" s="7">
        <f t="shared" si="0"/>
        <v>4.6904761904761898</v>
      </c>
      <c r="F8" s="7">
        <f t="shared" si="1"/>
        <v>-0.52190476190476187</v>
      </c>
      <c r="G8" s="8">
        <f t="shared" si="2"/>
        <v>22.000566893424029</v>
      </c>
      <c r="H8" s="8">
        <f t="shared" si="3"/>
        <v>0.27238458049886616</v>
      </c>
      <c r="I8" s="8">
        <f t="shared" si="4"/>
        <v>-2.4479818594104303</v>
      </c>
      <c r="J8">
        <f t="shared" si="5"/>
        <v>-0.14215880963178917</v>
      </c>
      <c r="L8">
        <v>161.52199999999999</v>
      </c>
      <c r="M8">
        <v>4.6904761904761898</v>
      </c>
      <c r="N8">
        <v>-0.52190476190476187</v>
      </c>
      <c r="O8">
        <v>0.27238458049886616</v>
      </c>
    </row>
    <row r="9" spans="1:15" x14ac:dyDescent="0.25">
      <c r="A9" s="5" t="s">
        <v>7</v>
      </c>
      <c r="B9" s="6">
        <v>19</v>
      </c>
      <c r="C9" s="6">
        <v>1.5</v>
      </c>
      <c r="D9" s="7">
        <v>181.11099999999999</v>
      </c>
      <c r="E9" s="7">
        <f t="shared" si="0"/>
        <v>-0.3095238095238102</v>
      </c>
      <c r="F9" s="7">
        <f t="shared" si="1"/>
        <v>-2.1904761904761871E-2</v>
      </c>
      <c r="G9" s="8">
        <f t="shared" si="2"/>
        <v>9.580498866213194E-2</v>
      </c>
      <c r="H9" s="8">
        <f t="shared" si="3"/>
        <v>4.7981859410430695E-4</v>
      </c>
      <c r="I9" s="8">
        <f t="shared" si="4"/>
        <v>6.7800453514739274E-3</v>
      </c>
      <c r="J9">
        <f t="shared" si="5"/>
        <v>-1.0510312061332422E-5</v>
      </c>
      <c r="L9">
        <v>181.11099999999999</v>
      </c>
      <c r="M9">
        <v>-0.3095238095238102</v>
      </c>
      <c r="N9">
        <v>-2.1904761904761871E-2</v>
      </c>
      <c r="O9">
        <v>4.7981859410430695E-4</v>
      </c>
    </row>
    <row r="10" spans="1:15" x14ac:dyDescent="0.25">
      <c r="A10" s="5" t="s">
        <v>8</v>
      </c>
      <c r="B10" s="6">
        <v>9</v>
      </c>
      <c r="C10" s="6">
        <v>2.5</v>
      </c>
      <c r="D10" s="7">
        <v>186.29300000000001</v>
      </c>
      <c r="E10" s="7">
        <f t="shared" si="0"/>
        <v>-10.30952380952381</v>
      </c>
      <c r="F10" s="7">
        <f t="shared" si="1"/>
        <v>0.97809523809523813</v>
      </c>
      <c r="G10" s="8">
        <f t="shared" si="2"/>
        <v>106.28628117913834</v>
      </c>
      <c r="H10" s="8">
        <f t="shared" si="3"/>
        <v>0.95667029478458054</v>
      </c>
      <c r="I10" s="8">
        <f t="shared" si="4"/>
        <v>-10.083696145124717</v>
      </c>
      <c r="J10">
        <f t="shared" si="5"/>
        <v>0.93571465975596591</v>
      </c>
      <c r="L10">
        <v>186.29300000000001</v>
      </c>
      <c r="M10">
        <v>-10.30952380952381</v>
      </c>
      <c r="N10">
        <v>0.97809523809523813</v>
      </c>
      <c r="O10">
        <v>0.95667029478458054</v>
      </c>
    </row>
    <row r="11" spans="1:15" x14ac:dyDescent="0.25">
      <c r="A11" s="5" t="s">
        <v>9</v>
      </c>
      <c r="B11" s="6">
        <v>15</v>
      </c>
      <c r="C11" s="6">
        <v>1.5</v>
      </c>
      <c r="D11" s="7">
        <v>176.44900000000001</v>
      </c>
      <c r="E11" s="7">
        <f t="shared" si="0"/>
        <v>-4.3095238095238102</v>
      </c>
      <c r="F11" s="7">
        <f t="shared" si="1"/>
        <v>-2.1904761904761871E-2</v>
      </c>
      <c r="G11" s="8">
        <f t="shared" si="2"/>
        <v>18.571995464852613</v>
      </c>
      <c r="H11" s="8">
        <f t="shared" si="3"/>
        <v>4.7981859410430695E-4</v>
      </c>
      <c r="I11" s="8">
        <f t="shared" si="4"/>
        <v>9.4399092970521417E-2</v>
      </c>
      <c r="J11">
        <f t="shared" si="5"/>
        <v>-1.0510312061332422E-5</v>
      </c>
      <c r="L11">
        <v>176.44900000000001</v>
      </c>
      <c r="M11">
        <v>-4.3095238095238102</v>
      </c>
      <c r="N11">
        <v>-2.1904761904761871E-2</v>
      </c>
      <c r="O11">
        <v>4.7981859410430695E-4</v>
      </c>
    </row>
    <row r="12" spans="1:15" x14ac:dyDescent="0.25">
      <c r="A12" s="5" t="s">
        <v>10</v>
      </c>
      <c r="B12" s="6">
        <v>20</v>
      </c>
      <c r="C12" s="6">
        <v>1.5</v>
      </c>
      <c r="D12" s="7">
        <v>172.56299999999999</v>
      </c>
      <c r="E12" s="7">
        <f t="shared" si="0"/>
        <v>0.6904761904761898</v>
      </c>
      <c r="F12" s="7">
        <f t="shared" si="1"/>
        <v>-2.1904761904761871E-2</v>
      </c>
      <c r="G12" s="8">
        <f t="shared" si="2"/>
        <v>0.47675736961451154</v>
      </c>
      <c r="H12" s="8">
        <f t="shared" si="3"/>
        <v>4.7981859410430695E-4</v>
      </c>
      <c r="I12" s="8">
        <f t="shared" si="4"/>
        <v>-1.5124716553287945E-2</v>
      </c>
      <c r="J12">
        <f t="shared" si="5"/>
        <v>-1.0510312061332422E-5</v>
      </c>
      <c r="L12">
        <v>172.56299999999999</v>
      </c>
      <c r="M12">
        <v>0.6904761904761898</v>
      </c>
      <c r="N12">
        <v>-2.1904761904761871E-2</v>
      </c>
      <c r="O12">
        <v>4.7981859410430695E-4</v>
      </c>
    </row>
    <row r="13" spans="1:15" x14ac:dyDescent="0.25">
      <c r="A13" s="5" t="s">
        <v>11</v>
      </c>
      <c r="B13" s="6">
        <v>24</v>
      </c>
      <c r="C13" s="6">
        <v>1.5</v>
      </c>
      <c r="D13" s="7">
        <v>186.03399999999999</v>
      </c>
      <c r="E13" s="7">
        <f t="shared" si="0"/>
        <v>4.6904761904761898</v>
      </c>
      <c r="F13" s="7">
        <f t="shared" si="1"/>
        <v>-2.1904761904761871E-2</v>
      </c>
      <c r="G13" s="8">
        <f t="shared" si="2"/>
        <v>22.000566893424029</v>
      </c>
      <c r="H13" s="8">
        <f t="shared" si="3"/>
        <v>4.7981859410430695E-4</v>
      </c>
      <c r="I13" s="8">
        <f t="shared" si="4"/>
        <v>-0.10274376417233543</v>
      </c>
      <c r="J13">
        <f t="shared" si="5"/>
        <v>-1.0510312061332422E-5</v>
      </c>
      <c r="L13">
        <v>186.03399999999999</v>
      </c>
      <c r="M13">
        <v>4.6904761904761898</v>
      </c>
      <c r="N13">
        <v>-2.1904761904761871E-2</v>
      </c>
      <c r="O13">
        <v>4.7981859410430695E-4</v>
      </c>
    </row>
    <row r="14" spans="1:15" x14ac:dyDescent="0.25">
      <c r="A14" s="5" t="s">
        <v>12</v>
      </c>
      <c r="B14" s="6">
        <v>12</v>
      </c>
      <c r="C14" s="6">
        <v>0.53</v>
      </c>
      <c r="D14" s="7">
        <v>95.370999999999995</v>
      </c>
      <c r="E14" s="7">
        <f t="shared" si="0"/>
        <v>-7.3095238095238102</v>
      </c>
      <c r="F14" s="7">
        <f t="shared" si="1"/>
        <v>-0.99190476190476184</v>
      </c>
      <c r="G14" s="8">
        <f t="shared" si="2"/>
        <v>53.429138321995474</v>
      </c>
      <c r="H14" s="8">
        <f t="shared" si="3"/>
        <v>0.98387505668934228</v>
      </c>
      <c r="I14" s="8">
        <f t="shared" si="4"/>
        <v>7.2503514739229029</v>
      </c>
      <c r="J14">
        <f t="shared" si="5"/>
        <v>-0.97591035384947611</v>
      </c>
      <c r="L14">
        <v>95.370999999999995</v>
      </c>
      <c r="M14">
        <v>-7.3095238095238102</v>
      </c>
      <c r="N14">
        <v>-0.99190476190476184</v>
      </c>
      <c r="O14">
        <v>0.98387505668934228</v>
      </c>
    </row>
    <row r="15" spans="1:15" x14ac:dyDescent="0.25">
      <c r="A15" s="5" t="s">
        <v>13</v>
      </c>
      <c r="B15" s="6">
        <v>18</v>
      </c>
      <c r="C15" s="6">
        <v>2</v>
      </c>
      <c r="D15" s="7">
        <v>194.232</v>
      </c>
      <c r="E15" s="7">
        <f t="shared" si="0"/>
        <v>-1.3095238095238102</v>
      </c>
      <c r="F15" s="7">
        <f t="shared" si="1"/>
        <v>0.47809523809523813</v>
      </c>
      <c r="G15" s="8">
        <f t="shared" si="2"/>
        <v>1.7148526077097523</v>
      </c>
      <c r="H15" s="8">
        <f t="shared" si="3"/>
        <v>0.22857505668934244</v>
      </c>
      <c r="I15" s="8">
        <f t="shared" si="4"/>
        <v>-0.62607709750566931</v>
      </c>
      <c r="J15">
        <f t="shared" si="5"/>
        <v>0.10928064615052373</v>
      </c>
      <c r="L15">
        <v>194.232</v>
      </c>
      <c r="M15">
        <v>-1.3095238095238102</v>
      </c>
      <c r="N15">
        <v>0.47809523809523813</v>
      </c>
      <c r="O15">
        <v>0.22857505668934244</v>
      </c>
    </row>
    <row r="16" spans="1:15" x14ac:dyDescent="0.25">
      <c r="A16" s="5" t="s">
        <v>14</v>
      </c>
      <c r="B16" s="6">
        <v>4.5</v>
      </c>
      <c r="C16" s="6">
        <v>1.06</v>
      </c>
      <c r="D16" s="7">
        <v>132.089</v>
      </c>
      <c r="E16" s="7">
        <f t="shared" si="0"/>
        <v>-14.80952380952381</v>
      </c>
      <c r="F16" s="7">
        <f t="shared" si="1"/>
        <v>-0.46190476190476182</v>
      </c>
      <c r="G16" s="8">
        <f t="shared" si="2"/>
        <v>219.32199546485262</v>
      </c>
      <c r="H16" s="8">
        <f t="shared" si="3"/>
        <v>0.2133560090702947</v>
      </c>
      <c r="I16" s="8">
        <f t="shared" si="4"/>
        <v>6.840589569160997</v>
      </c>
      <c r="J16">
        <f t="shared" si="5"/>
        <v>-9.8550156570564679E-2</v>
      </c>
      <c r="L16">
        <v>132.089</v>
      </c>
      <c r="M16">
        <v>-14.80952380952381</v>
      </c>
      <c r="N16">
        <v>-0.46190476190476182</v>
      </c>
      <c r="O16">
        <v>0.2133560090702947</v>
      </c>
    </row>
    <row r="17" spans="1:50" x14ac:dyDescent="0.25">
      <c r="A17" s="5" t="s">
        <v>15</v>
      </c>
      <c r="B17" s="6">
        <v>23</v>
      </c>
      <c r="C17" s="6">
        <v>1.02</v>
      </c>
      <c r="D17" s="7">
        <v>158.035</v>
      </c>
      <c r="E17" s="7">
        <f t="shared" si="0"/>
        <v>3.6904761904761898</v>
      </c>
      <c r="F17" s="7">
        <f t="shared" si="1"/>
        <v>-0.50190476190476185</v>
      </c>
      <c r="G17" s="8">
        <f t="shared" si="2"/>
        <v>13.619614512471649</v>
      </c>
      <c r="H17" s="8">
        <f t="shared" si="3"/>
        <v>0.25190839002267568</v>
      </c>
      <c r="I17" s="8">
        <f t="shared" si="4"/>
        <v>-1.8522675736961447</v>
      </c>
      <c r="J17">
        <f t="shared" si="5"/>
        <v>-0.12643402051614291</v>
      </c>
      <c r="L17">
        <v>158.035</v>
      </c>
      <c r="M17">
        <v>3.6904761904761898</v>
      </c>
      <c r="N17">
        <v>-0.50190476190476185</v>
      </c>
      <c r="O17">
        <v>0.25190839002267568</v>
      </c>
    </row>
    <row r="18" spans="1:50" x14ac:dyDescent="0.25">
      <c r="A18" s="5" t="s">
        <v>16</v>
      </c>
      <c r="B18" s="6">
        <v>10</v>
      </c>
      <c r="C18" s="6">
        <v>1</v>
      </c>
      <c r="D18" s="7">
        <v>134.71799999999999</v>
      </c>
      <c r="E18" s="7">
        <f t="shared" si="0"/>
        <v>-9.3095238095238102</v>
      </c>
      <c r="F18" s="7">
        <f t="shared" si="1"/>
        <v>-0.52190476190476187</v>
      </c>
      <c r="G18" s="8">
        <f t="shared" si="2"/>
        <v>86.667233560090722</v>
      </c>
      <c r="H18" s="8">
        <f t="shared" si="3"/>
        <v>0.27238458049886616</v>
      </c>
      <c r="I18" s="8">
        <f t="shared" si="4"/>
        <v>4.8586848072562363</v>
      </c>
      <c r="J18">
        <f t="shared" si="5"/>
        <v>-0.14215880963178917</v>
      </c>
      <c r="L18">
        <v>134.71799999999999</v>
      </c>
      <c r="M18">
        <v>-9.3095238095238102</v>
      </c>
      <c r="N18">
        <v>-0.52190476190476187</v>
      </c>
      <c r="O18">
        <v>0.27238458049886616</v>
      </c>
    </row>
    <row r="19" spans="1:50" x14ac:dyDescent="0.25">
      <c r="A19" s="5" t="s">
        <v>17</v>
      </c>
      <c r="B19" s="6">
        <v>9</v>
      </c>
      <c r="C19" s="6">
        <v>2.5</v>
      </c>
      <c r="D19" s="7">
        <v>172.39099999999999</v>
      </c>
      <c r="E19" s="7">
        <f t="shared" si="0"/>
        <v>-10.30952380952381</v>
      </c>
      <c r="F19" s="7">
        <f t="shared" si="1"/>
        <v>0.97809523809523813</v>
      </c>
      <c r="G19" s="8">
        <f t="shared" si="2"/>
        <v>106.28628117913834</v>
      </c>
      <c r="H19" s="8">
        <f t="shared" si="3"/>
        <v>0.95667029478458054</v>
      </c>
      <c r="I19" s="8">
        <f t="shared" si="4"/>
        <v>-10.083696145124717</v>
      </c>
      <c r="J19">
        <f t="shared" si="5"/>
        <v>0.93571465975596591</v>
      </c>
      <c r="L19">
        <v>172.39099999999999</v>
      </c>
      <c r="M19">
        <v>-10.30952380952381</v>
      </c>
      <c r="N19">
        <v>0.97809523809523813</v>
      </c>
      <c r="O19">
        <v>0.95667029478458054</v>
      </c>
    </row>
    <row r="20" spans="1:50" x14ac:dyDescent="0.25">
      <c r="A20" s="5" t="s">
        <v>18</v>
      </c>
      <c r="B20" s="6">
        <v>14</v>
      </c>
      <c r="C20" s="6">
        <v>0.75</v>
      </c>
      <c r="D20" s="7">
        <v>126.499</v>
      </c>
      <c r="E20" s="7">
        <f t="shared" si="0"/>
        <v>-5.3095238095238102</v>
      </c>
      <c r="F20" s="7">
        <f t="shared" si="1"/>
        <v>-0.77190476190476187</v>
      </c>
      <c r="G20" s="8">
        <f t="shared" si="2"/>
        <v>28.191043083900233</v>
      </c>
      <c r="H20" s="8">
        <f t="shared" si="3"/>
        <v>0.59583696145124709</v>
      </c>
      <c r="I20" s="8">
        <f t="shared" si="4"/>
        <v>4.0984467120181414</v>
      </c>
      <c r="J20">
        <f t="shared" si="5"/>
        <v>-0.45992938786308168</v>
      </c>
      <c r="L20">
        <v>126.499</v>
      </c>
      <c r="M20">
        <v>-5.3095238095238102</v>
      </c>
      <c r="N20">
        <v>-0.77190476190476187</v>
      </c>
      <c r="O20">
        <v>0.59583696145124709</v>
      </c>
    </row>
    <row r="21" spans="1:50" x14ac:dyDescent="0.25">
      <c r="A21" s="5" t="s">
        <v>19</v>
      </c>
      <c r="B21" s="6">
        <v>33</v>
      </c>
      <c r="C21" s="6">
        <v>2.66</v>
      </c>
      <c r="D21" s="7">
        <v>212.809</v>
      </c>
      <c r="E21" s="7">
        <f t="shared" si="0"/>
        <v>13.69047619047619</v>
      </c>
      <c r="F21" s="7">
        <f t="shared" si="1"/>
        <v>1.1380952380952383</v>
      </c>
      <c r="G21" s="8">
        <f t="shared" si="2"/>
        <v>187.42913832199545</v>
      </c>
      <c r="H21" s="8">
        <f t="shared" si="3"/>
        <v>1.295260770975057</v>
      </c>
      <c r="I21" s="8">
        <f t="shared" si="4"/>
        <v>15.581065759637189</v>
      </c>
      <c r="J21">
        <f t="shared" si="5"/>
        <v>1.4741301155382793</v>
      </c>
      <c r="L21">
        <v>212.809</v>
      </c>
      <c r="M21">
        <v>13.69047619047619</v>
      </c>
      <c r="N21">
        <v>1.1380952380952383</v>
      </c>
      <c r="O21">
        <v>1.295260770975057</v>
      </c>
    </row>
    <row r="22" spans="1:50" x14ac:dyDescent="0.25">
      <c r="A22" s="5" t="s">
        <v>20</v>
      </c>
      <c r="B22" s="6">
        <v>24</v>
      </c>
      <c r="C22" s="6">
        <v>1.5</v>
      </c>
      <c r="D22" s="7">
        <v>192.137</v>
      </c>
      <c r="E22" s="7">
        <f t="shared" si="0"/>
        <v>4.6904761904761898</v>
      </c>
      <c r="F22" s="7">
        <f t="shared" si="1"/>
        <v>-2.1904761904761871E-2</v>
      </c>
      <c r="G22" s="8">
        <f t="shared" si="2"/>
        <v>22.000566893424029</v>
      </c>
      <c r="H22" s="8">
        <f t="shared" si="3"/>
        <v>4.7981859410430695E-4</v>
      </c>
      <c r="I22" s="8">
        <f t="shared" si="4"/>
        <v>-0.10274376417233543</v>
      </c>
      <c r="J22">
        <f t="shared" si="5"/>
        <v>-1.0510312061332422E-5</v>
      </c>
      <c r="L22">
        <v>192.137</v>
      </c>
      <c r="M22">
        <v>4.6904761904761898</v>
      </c>
      <c r="N22">
        <v>-2.1904761904761871E-2</v>
      </c>
      <c r="O22">
        <v>4.7981859410430695E-4</v>
      </c>
    </row>
    <row r="23" spans="1:50" x14ac:dyDescent="0.25">
      <c r="A23" s="5"/>
      <c r="B23" s="5"/>
      <c r="C23" s="5"/>
      <c r="D23" s="5"/>
      <c r="E23" s="5"/>
      <c r="F23" s="5"/>
      <c r="G23" s="5"/>
      <c r="H23" s="5"/>
      <c r="I23" s="5"/>
    </row>
    <row r="24" spans="1:50" x14ac:dyDescent="0.25">
      <c r="A24" s="5" t="s">
        <v>61</v>
      </c>
      <c r="B24" s="7">
        <f>AVERAGE(B2:B22)</f>
        <v>19.30952380952381</v>
      </c>
      <c r="C24" s="7">
        <f>AVERAGE(C2:C22)</f>
        <v>1.5219047619047619</v>
      </c>
      <c r="D24" s="7">
        <f t="shared" ref="D24:F24" si="6">AVERAGE(D2:D22)</f>
        <v>169.91333333333336</v>
      </c>
      <c r="E24" s="7">
        <f t="shared" si="6"/>
        <v>-6.7670736739057157E-16</v>
      </c>
      <c r="F24" s="7">
        <f t="shared" si="6"/>
        <v>5.2867763077388404E-17</v>
      </c>
      <c r="G24" s="5"/>
      <c r="H24" s="5"/>
      <c r="I24" s="5"/>
    </row>
    <row r="30" spans="1:50" ht="15.75" thickBot="1" x14ac:dyDescent="0.3"/>
    <row r="31" spans="1:50" ht="15.75" thickBot="1" x14ac:dyDescent="0.3">
      <c r="A31" s="9" t="s">
        <v>31</v>
      </c>
      <c r="B31" s="9"/>
      <c r="C31" s="9"/>
      <c r="D31" s="9"/>
      <c r="E31" s="9"/>
      <c r="F31" s="9"/>
      <c r="G31" s="9"/>
      <c r="N31">
        <v>10</v>
      </c>
      <c r="O31">
        <v>20</v>
      </c>
      <c r="P31">
        <v>30</v>
      </c>
    </row>
    <row r="32" spans="1:50" ht="15.75" thickBot="1" x14ac:dyDescent="0.3">
      <c r="A32" s="9"/>
      <c r="B32" s="9"/>
      <c r="C32" s="9"/>
      <c r="D32" s="9"/>
      <c r="E32" s="9"/>
      <c r="F32" s="9"/>
      <c r="G32" s="9"/>
      <c r="N32" t="s">
        <v>58</v>
      </c>
      <c r="O32" t="s">
        <v>59</v>
      </c>
      <c r="P32" t="s">
        <v>60</v>
      </c>
      <c r="U32">
        <v>3</v>
      </c>
      <c r="V32">
        <f>U32+1</f>
        <v>4</v>
      </c>
      <c r="W32">
        <f t="shared" ref="W32:AX32" si="7">V32+1</f>
        <v>5</v>
      </c>
      <c r="X32">
        <f t="shared" si="7"/>
        <v>6</v>
      </c>
      <c r="Y32">
        <f t="shared" si="7"/>
        <v>7</v>
      </c>
      <c r="Z32">
        <f t="shared" si="7"/>
        <v>8</v>
      </c>
      <c r="AA32">
        <f t="shared" si="7"/>
        <v>9</v>
      </c>
      <c r="AB32">
        <f t="shared" si="7"/>
        <v>10</v>
      </c>
      <c r="AC32">
        <f t="shared" si="7"/>
        <v>11</v>
      </c>
      <c r="AD32">
        <f t="shared" si="7"/>
        <v>12</v>
      </c>
      <c r="AE32">
        <f t="shared" si="7"/>
        <v>13</v>
      </c>
      <c r="AF32">
        <f t="shared" si="7"/>
        <v>14</v>
      </c>
      <c r="AG32">
        <f t="shared" si="7"/>
        <v>15</v>
      </c>
      <c r="AH32">
        <f t="shared" si="7"/>
        <v>16</v>
      </c>
      <c r="AI32">
        <f t="shared" si="7"/>
        <v>17</v>
      </c>
      <c r="AJ32">
        <f t="shared" si="7"/>
        <v>18</v>
      </c>
      <c r="AK32">
        <f t="shared" si="7"/>
        <v>19</v>
      </c>
      <c r="AL32">
        <f t="shared" si="7"/>
        <v>20</v>
      </c>
      <c r="AM32">
        <f t="shared" si="7"/>
        <v>21</v>
      </c>
      <c r="AN32">
        <f t="shared" si="7"/>
        <v>22</v>
      </c>
      <c r="AO32">
        <f t="shared" si="7"/>
        <v>23</v>
      </c>
      <c r="AP32">
        <f t="shared" si="7"/>
        <v>24</v>
      </c>
      <c r="AQ32">
        <f t="shared" si="7"/>
        <v>25</v>
      </c>
      <c r="AR32">
        <f t="shared" si="7"/>
        <v>26</v>
      </c>
      <c r="AS32">
        <f t="shared" si="7"/>
        <v>27</v>
      </c>
      <c r="AT32">
        <f t="shared" si="7"/>
        <v>28</v>
      </c>
      <c r="AU32">
        <f t="shared" si="7"/>
        <v>29</v>
      </c>
      <c r="AV32">
        <f t="shared" si="7"/>
        <v>30</v>
      </c>
      <c r="AW32">
        <f t="shared" si="7"/>
        <v>31</v>
      </c>
      <c r="AX32">
        <f t="shared" si="7"/>
        <v>32</v>
      </c>
    </row>
    <row r="33" spans="1:50" ht="15.75" thickBot="1" x14ac:dyDescent="0.3">
      <c r="A33" s="10" t="s">
        <v>32</v>
      </c>
      <c r="B33" s="10"/>
      <c r="C33" s="9"/>
      <c r="D33" s="9"/>
      <c r="E33" s="9"/>
      <c r="F33" s="9"/>
      <c r="G33" s="9"/>
      <c r="M33">
        <v>0.5</v>
      </c>
      <c r="N33">
        <f>$B$77+(N$31-$B$24)*$B$78+($M33-$C$24)*$B$79+(($M33-$C$24)^2)*$B$80</f>
        <v>89.912018470479751</v>
      </c>
      <c r="O33">
        <f t="shared" ref="O33:P48" si="8">$B$77+(O$31-$B$24)*$B$78+($M33-$C$24)*$B$79+(($M33-$C$24)^2)*$B$80</f>
        <v>104.55120460669656</v>
      </c>
      <c r="P33">
        <f t="shared" si="8"/>
        <v>119.19039074291337</v>
      </c>
      <c r="T33">
        <v>0.5</v>
      </c>
      <c r="U33">
        <f>$B$77+$B$78*(U$32-$B$24)+$B$79*($T33-$C$24)+$B$80*(($T33-$C$24)^2)</f>
        <v>79.664588175127989</v>
      </c>
      <c r="V33">
        <f>$B$77+$B$78*(V$32-$B$24)+$B$79*($T33-$C$24)+$B$80*(($T33-$C$24)^2)</f>
        <v>81.128506788749661</v>
      </c>
      <c r="W33">
        <f t="shared" ref="W33:AX42" si="9">$B$77+$B$78*(W$32-$B$24)+$B$79*($T33-$C$24)+$B$80*(($T33-$C$24)^2)</f>
        <v>82.592425402371333</v>
      </c>
      <c r="X33">
        <f t="shared" si="9"/>
        <v>84.056344015993034</v>
      </c>
      <c r="Y33">
        <f t="shared" si="9"/>
        <v>85.520262629614706</v>
      </c>
      <c r="Z33">
        <f t="shared" si="9"/>
        <v>86.984181243236378</v>
      </c>
      <c r="AA33">
        <f t="shared" si="9"/>
        <v>88.448099856858079</v>
      </c>
      <c r="AB33">
        <f t="shared" si="9"/>
        <v>89.912018470479751</v>
      </c>
      <c r="AC33">
        <f t="shared" si="9"/>
        <v>91.375937084101423</v>
      </c>
      <c r="AD33">
        <f t="shared" si="9"/>
        <v>92.839855697723124</v>
      </c>
      <c r="AE33">
        <f t="shared" si="9"/>
        <v>94.303774311344796</v>
      </c>
      <c r="AF33">
        <f t="shared" si="9"/>
        <v>95.767692924966468</v>
      </c>
      <c r="AG33">
        <f t="shared" si="9"/>
        <v>97.231611538588169</v>
      </c>
      <c r="AH33">
        <f t="shared" si="9"/>
        <v>98.695530152209841</v>
      </c>
      <c r="AI33">
        <f t="shared" si="9"/>
        <v>100.15944876583151</v>
      </c>
      <c r="AJ33">
        <f t="shared" si="9"/>
        <v>101.62336737945319</v>
      </c>
      <c r="AK33">
        <f t="shared" si="9"/>
        <v>103.08728599307489</v>
      </c>
      <c r="AL33">
        <f t="shared" si="9"/>
        <v>104.55120460669656</v>
      </c>
      <c r="AM33">
        <f t="shared" si="9"/>
        <v>106.01512322031823</v>
      </c>
      <c r="AN33">
        <f t="shared" si="9"/>
        <v>107.47904183393993</v>
      </c>
      <c r="AO33">
        <f t="shared" si="9"/>
        <v>108.9429604475616</v>
      </c>
      <c r="AP33">
        <f t="shared" si="9"/>
        <v>110.40687906118328</v>
      </c>
      <c r="AQ33">
        <f t="shared" si="9"/>
        <v>111.87079767480495</v>
      </c>
      <c r="AR33">
        <f t="shared" si="9"/>
        <v>113.33471628842665</v>
      </c>
      <c r="AS33">
        <f t="shared" si="9"/>
        <v>114.79863490204832</v>
      </c>
      <c r="AT33">
        <f t="shared" si="9"/>
        <v>116.26255351566999</v>
      </c>
      <c r="AU33">
        <f t="shared" si="9"/>
        <v>117.72647212929169</v>
      </c>
      <c r="AV33">
        <f t="shared" si="9"/>
        <v>119.19039074291337</v>
      </c>
      <c r="AW33">
        <f t="shared" si="9"/>
        <v>120.65430935653504</v>
      </c>
      <c r="AX33">
        <f t="shared" si="9"/>
        <v>122.11822797015671</v>
      </c>
    </row>
    <row r="34" spans="1:50" ht="15.75" thickBot="1" x14ac:dyDescent="0.3">
      <c r="A34" s="11" t="s">
        <v>33</v>
      </c>
      <c r="B34" s="13">
        <v>0.98768723466952069</v>
      </c>
      <c r="C34" s="9"/>
      <c r="D34" s="9"/>
      <c r="E34" s="9"/>
      <c r="F34" s="9"/>
      <c r="G34" s="9"/>
      <c r="M34">
        <f>M33+0.02</f>
        <v>0.52</v>
      </c>
      <c r="N34">
        <f t="shared" ref="N34:P65" si="10">$B$77+(N$31-$B$24)*$B$78+($M34-$C$24)*$B$79+(($M34-$C$24)^2)*$B$80</f>
        <v>92.111909714820371</v>
      </c>
      <c r="O34">
        <f t="shared" si="8"/>
        <v>106.75109585103718</v>
      </c>
      <c r="P34">
        <f t="shared" si="8"/>
        <v>121.39028198725399</v>
      </c>
      <c r="T34">
        <f>T33+0.1</f>
        <v>0.6</v>
      </c>
      <c r="U34">
        <f t="shared" ref="U34:AJ55" si="11">$B$77+$B$78*(U$32-$B$24)+$B$79*($T34-$C$24)+$B$80*(($T34-$C$24)^2)</f>
        <v>90.403870046284553</v>
      </c>
      <c r="V34">
        <f t="shared" si="11"/>
        <v>91.867788659906225</v>
      </c>
      <c r="W34">
        <f t="shared" si="9"/>
        <v>93.331707273527897</v>
      </c>
      <c r="X34">
        <f t="shared" si="9"/>
        <v>94.795625887149598</v>
      </c>
      <c r="Y34">
        <f t="shared" si="9"/>
        <v>96.25954450077127</v>
      </c>
      <c r="Z34">
        <f t="shared" si="9"/>
        <v>97.723463114392942</v>
      </c>
      <c r="AA34">
        <f t="shared" si="9"/>
        <v>99.187381728014643</v>
      </c>
      <c r="AB34">
        <f t="shared" si="9"/>
        <v>100.65130034163631</v>
      </c>
      <c r="AC34">
        <f t="shared" si="9"/>
        <v>102.11521895525799</v>
      </c>
      <c r="AD34">
        <f t="shared" si="9"/>
        <v>103.57913756887969</v>
      </c>
      <c r="AE34">
        <f t="shared" si="9"/>
        <v>105.04305618250136</v>
      </c>
      <c r="AF34">
        <f t="shared" si="9"/>
        <v>106.50697479612303</v>
      </c>
      <c r="AG34">
        <f t="shared" si="9"/>
        <v>107.97089340974473</v>
      </c>
      <c r="AH34">
        <f t="shared" si="9"/>
        <v>109.4348120233664</v>
      </c>
      <c r="AI34">
        <f t="shared" si="9"/>
        <v>110.89873063698808</v>
      </c>
      <c r="AJ34">
        <f t="shared" si="9"/>
        <v>112.36264925060975</v>
      </c>
      <c r="AK34">
        <f t="shared" si="9"/>
        <v>113.82656786423145</v>
      </c>
      <c r="AL34">
        <f t="shared" si="9"/>
        <v>115.29048647785312</v>
      </c>
      <c r="AM34">
        <f t="shared" si="9"/>
        <v>116.75440509147479</v>
      </c>
      <c r="AN34">
        <f t="shared" si="9"/>
        <v>118.21832370509649</v>
      </c>
      <c r="AO34">
        <f t="shared" si="9"/>
        <v>119.68224231871817</v>
      </c>
      <c r="AP34">
        <f t="shared" si="9"/>
        <v>121.14616093233984</v>
      </c>
      <c r="AQ34">
        <f t="shared" si="9"/>
        <v>122.61007954596151</v>
      </c>
      <c r="AR34">
        <f t="shared" si="9"/>
        <v>124.07399815958321</v>
      </c>
      <c r="AS34">
        <f t="shared" si="9"/>
        <v>125.53791677320488</v>
      </c>
      <c r="AT34">
        <f t="shared" si="9"/>
        <v>127.00183538682656</v>
      </c>
      <c r="AU34">
        <f t="shared" si="9"/>
        <v>128.46575400044827</v>
      </c>
      <c r="AV34">
        <f t="shared" si="9"/>
        <v>129.92967261406994</v>
      </c>
      <c r="AW34">
        <f t="shared" si="9"/>
        <v>131.39359122769162</v>
      </c>
      <c r="AX34">
        <f t="shared" si="9"/>
        <v>132.85750984131329</v>
      </c>
    </row>
    <row r="35" spans="1:50" ht="15.75" thickBot="1" x14ac:dyDescent="0.3">
      <c r="A35" s="11" t="s">
        <v>34</v>
      </c>
      <c r="B35" s="13">
        <v>0.9755260735291249</v>
      </c>
      <c r="C35" s="9"/>
      <c r="D35" s="9"/>
      <c r="E35" s="9"/>
      <c r="F35" s="9"/>
      <c r="G35" s="9"/>
      <c r="M35">
        <f t="shared" ref="M35:M98" si="12">M34+0.02</f>
        <v>0.54</v>
      </c>
      <c r="N35">
        <f t="shared" si="10"/>
        <v>94.285783524106336</v>
      </c>
      <c r="O35">
        <f t="shared" si="8"/>
        <v>108.92496966032314</v>
      </c>
      <c r="P35">
        <f t="shared" si="8"/>
        <v>123.56415579653995</v>
      </c>
      <c r="T35">
        <f t="shared" ref="T35:T54" si="13">T34+0.1</f>
        <v>0.7</v>
      </c>
      <c r="U35">
        <f t="shared" si="11"/>
        <v>100.49271604107479</v>
      </c>
      <c r="V35">
        <f t="shared" si="11"/>
        <v>101.95663465469646</v>
      </c>
      <c r="W35">
        <f t="shared" si="9"/>
        <v>103.42055326831813</v>
      </c>
      <c r="X35">
        <f t="shared" si="9"/>
        <v>104.88447188193983</v>
      </c>
      <c r="Y35">
        <f t="shared" si="9"/>
        <v>106.3483904955615</v>
      </c>
      <c r="Z35">
        <f t="shared" si="9"/>
        <v>107.81230910918318</v>
      </c>
      <c r="AA35">
        <f t="shared" si="9"/>
        <v>109.27622772280488</v>
      </c>
      <c r="AB35">
        <f t="shared" si="9"/>
        <v>110.74014633642655</v>
      </c>
      <c r="AC35">
        <f t="shared" si="9"/>
        <v>112.20406495004822</v>
      </c>
      <c r="AD35">
        <f t="shared" si="9"/>
        <v>113.66798356366992</v>
      </c>
      <c r="AE35">
        <f t="shared" si="9"/>
        <v>115.13190217729159</v>
      </c>
      <c r="AF35">
        <f t="shared" si="9"/>
        <v>116.59582079091327</v>
      </c>
      <c r="AG35">
        <f t="shared" si="9"/>
        <v>118.05973940453497</v>
      </c>
      <c r="AH35">
        <f t="shared" si="9"/>
        <v>119.52365801815664</v>
      </c>
      <c r="AI35">
        <f t="shared" si="9"/>
        <v>120.98757663177831</v>
      </c>
      <c r="AJ35">
        <f t="shared" si="9"/>
        <v>122.45149524539998</v>
      </c>
      <c r="AK35">
        <f t="shared" si="9"/>
        <v>123.91541385902168</v>
      </c>
      <c r="AL35">
        <f t="shared" si="9"/>
        <v>125.37933247264336</v>
      </c>
      <c r="AM35">
        <f t="shared" si="9"/>
        <v>126.84325108626503</v>
      </c>
      <c r="AN35">
        <f t="shared" si="9"/>
        <v>128.30716969988671</v>
      </c>
      <c r="AO35">
        <f t="shared" si="9"/>
        <v>129.77108831350839</v>
      </c>
      <c r="AP35">
        <f t="shared" si="9"/>
        <v>131.23500692713006</v>
      </c>
      <c r="AQ35">
        <f t="shared" si="9"/>
        <v>132.69892554075173</v>
      </c>
      <c r="AR35">
        <f t="shared" si="9"/>
        <v>134.16284415437343</v>
      </c>
      <c r="AS35">
        <f t="shared" si="9"/>
        <v>135.6267627679951</v>
      </c>
      <c r="AT35">
        <f t="shared" si="9"/>
        <v>137.09068138161678</v>
      </c>
      <c r="AU35">
        <f t="shared" si="9"/>
        <v>138.55459999523848</v>
      </c>
      <c r="AV35">
        <f t="shared" si="9"/>
        <v>140.01851860886015</v>
      </c>
      <c r="AW35">
        <f t="shared" si="9"/>
        <v>141.48243722248182</v>
      </c>
      <c r="AX35">
        <f t="shared" si="9"/>
        <v>142.94635583610349</v>
      </c>
    </row>
    <row r="36" spans="1:50" ht="15.75" thickBot="1" x14ac:dyDescent="0.3">
      <c r="A36" s="11" t="s">
        <v>35</v>
      </c>
      <c r="B36" s="13">
        <v>0.96736809803883306</v>
      </c>
      <c r="C36" s="9"/>
      <c r="D36" s="9"/>
      <c r="E36" s="9"/>
      <c r="F36" s="9"/>
      <c r="G36" s="9"/>
      <c r="M36">
        <f t="shared" si="12"/>
        <v>0.56000000000000005</v>
      </c>
      <c r="N36">
        <f t="shared" si="10"/>
        <v>96.43363989833766</v>
      </c>
      <c r="O36">
        <f t="shared" si="8"/>
        <v>111.07282603455447</v>
      </c>
      <c r="P36">
        <f t="shared" si="8"/>
        <v>125.71201217077127</v>
      </c>
      <c r="T36">
        <f t="shared" si="13"/>
        <v>0.79999999999999993</v>
      </c>
      <c r="U36">
        <f t="shared" si="11"/>
        <v>109.93112615949867</v>
      </c>
      <c r="V36">
        <f t="shared" si="11"/>
        <v>111.39504477312035</v>
      </c>
      <c r="W36">
        <f t="shared" si="9"/>
        <v>112.85896338674202</v>
      </c>
      <c r="X36">
        <f t="shared" si="9"/>
        <v>114.32288200036372</v>
      </c>
      <c r="Y36">
        <f t="shared" si="9"/>
        <v>115.78680061398539</v>
      </c>
      <c r="Z36">
        <f t="shared" si="9"/>
        <v>117.25071922760706</v>
      </c>
      <c r="AA36">
        <f t="shared" si="9"/>
        <v>118.71463784122876</v>
      </c>
      <c r="AB36">
        <f t="shared" si="9"/>
        <v>120.17855645485044</v>
      </c>
      <c r="AC36">
        <f t="shared" si="9"/>
        <v>121.64247506847211</v>
      </c>
      <c r="AD36">
        <f t="shared" si="9"/>
        <v>123.10639368209381</v>
      </c>
      <c r="AE36">
        <f t="shared" si="9"/>
        <v>124.57031229571548</v>
      </c>
      <c r="AF36">
        <f t="shared" si="9"/>
        <v>126.03423090933715</v>
      </c>
      <c r="AG36">
        <f t="shared" si="9"/>
        <v>127.49814952295885</v>
      </c>
      <c r="AH36">
        <f t="shared" si="9"/>
        <v>128.96206813658051</v>
      </c>
      <c r="AI36">
        <f t="shared" si="9"/>
        <v>130.42598675020218</v>
      </c>
      <c r="AJ36">
        <f t="shared" si="9"/>
        <v>131.88990536382386</v>
      </c>
      <c r="AK36">
        <f t="shared" si="9"/>
        <v>133.35382397744556</v>
      </c>
      <c r="AL36">
        <f t="shared" si="9"/>
        <v>134.81774259106723</v>
      </c>
      <c r="AM36">
        <f t="shared" si="9"/>
        <v>136.2816612046889</v>
      </c>
      <c r="AN36">
        <f t="shared" si="9"/>
        <v>137.7455798183106</v>
      </c>
      <c r="AO36">
        <f t="shared" si="9"/>
        <v>139.20949843193227</v>
      </c>
      <c r="AP36">
        <f t="shared" si="9"/>
        <v>140.67341704555395</v>
      </c>
      <c r="AQ36">
        <f t="shared" si="9"/>
        <v>142.13733565917562</v>
      </c>
      <c r="AR36">
        <f t="shared" si="9"/>
        <v>143.60125427279732</v>
      </c>
      <c r="AS36">
        <f t="shared" si="9"/>
        <v>145.06517288641899</v>
      </c>
      <c r="AT36">
        <f t="shared" si="9"/>
        <v>146.52909150004066</v>
      </c>
      <c r="AU36">
        <f t="shared" si="9"/>
        <v>147.99301011366236</v>
      </c>
      <c r="AV36">
        <f t="shared" si="9"/>
        <v>149.45692872728404</v>
      </c>
      <c r="AW36">
        <f t="shared" si="9"/>
        <v>150.92084734090571</v>
      </c>
      <c r="AX36">
        <f t="shared" si="9"/>
        <v>152.38476595452738</v>
      </c>
    </row>
    <row r="37" spans="1:50" ht="15.75" thickBot="1" x14ac:dyDescent="0.3">
      <c r="A37" s="11" t="s">
        <v>36</v>
      </c>
      <c r="B37" s="13">
        <v>5.5244495391217878</v>
      </c>
      <c r="C37" s="9"/>
      <c r="D37" s="9"/>
      <c r="E37" s="9"/>
      <c r="F37" s="9"/>
      <c r="G37" s="9"/>
      <c r="M37">
        <f t="shared" si="12"/>
        <v>0.58000000000000007</v>
      </c>
      <c r="N37">
        <f t="shared" si="10"/>
        <v>98.555478837514315</v>
      </c>
      <c r="O37">
        <f t="shared" si="8"/>
        <v>113.19466497373112</v>
      </c>
      <c r="P37">
        <f t="shared" si="8"/>
        <v>127.83385110994793</v>
      </c>
      <c r="T37">
        <f t="shared" si="13"/>
        <v>0.89999999999999991</v>
      </c>
      <c r="U37">
        <f t="shared" si="11"/>
        <v>118.71910040155622</v>
      </c>
      <c r="V37">
        <f t="shared" si="11"/>
        <v>120.18301901517789</v>
      </c>
      <c r="W37">
        <f t="shared" si="9"/>
        <v>121.64693762879956</v>
      </c>
      <c r="X37">
        <f t="shared" si="9"/>
        <v>123.11085624242129</v>
      </c>
      <c r="Y37">
        <f t="shared" si="9"/>
        <v>124.57477485604296</v>
      </c>
      <c r="Z37">
        <f t="shared" si="9"/>
        <v>126.03869346966464</v>
      </c>
      <c r="AA37">
        <f t="shared" si="9"/>
        <v>127.50261208328631</v>
      </c>
      <c r="AB37">
        <f t="shared" si="9"/>
        <v>128.96653069690797</v>
      </c>
      <c r="AC37">
        <f t="shared" si="9"/>
        <v>130.43044931052964</v>
      </c>
      <c r="AD37">
        <f t="shared" si="9"/>
        <v>131.89436792415137</v>
      </c>
      <c r="AE37">
        <f t="shared" si="9"/>
        <v>133.35828653777304</v>
      </c>
      <c r="AF37">
        <f t="shared" si="9"/>
        <v>134.82220515139471</v>
      </c>
      <c r="AG37">
        <f t="shared" si="9"/>
        <v>136.28612376501638</v>
      </c>
      <c r="AH37">
        <f t="shared" si="9"/>
        <v>137.75004237863806</v>
      </c>
      <c r="AI37">
        <f t="shared" si="9"/>
        <v>139.21396099225973</v>
      </c>
      <c r="AJ37">
        <f t="shared" si="9"/>
        <v>140.6778796058814</v>
      </c>
      <c r="AK37">
        <f t="shared" si="9"/>
        <v>142.14179821950313</v>
      </c>
      <c r="AL37">
        <f t="shared" si="9"/>
        <v>143.6057168331248</v>
      </c>
      <c r="AM37">
        <f t="shared" si="9"/>
        <v>145.06963544674647</v>
      </c>
      <c r="AN37">
        <f t="shared" si="9"/>
        <v>146.53355406036815</v>
      </c>
      <c r="AO37">
        <f t="shared" si="9"/>
        <v>147.99747267398982</v>
      </c>
      <c r="AP37">
        <f t="shared" si="9"/>
        <v>149.46139128761149</v>
      </c>
      <c r="AQ37">
        <f t="shared" si="9"/>
        <v>150.92530990123316</v>
      </c>
      <c r="AR37">
        <f t="shared" si="9"/>
        <v>152.38922851485489</v>
      </c>
      <c r="AS37">
        <f t="shared" si="9"/>
        <v>153.85314712847656</v>
      </c>
      <c r="AT37">
        <f t="shared" si="9"/>
        <v>155.31706574209824</v>
      </c>
      <c r="AU37">
        <f t="shared" si="9"/>
        <v>156.78098435571991</v>
      </c>
      <c r="AV37">
        <f t="shared" si="9"/>
        <v>158.24490296934158</v>
      </c>
      <c r="AW37">
        <f t="shared" si="9"/>
        <v>159.70882158296325</v>
      </c>
      <c r="AX37">
        <f t="shared" si="9"/>
        <v>161.17274019658493</v>
      </c>
    </row>
    <row r="38" spans="1:50" ht="15.75" thickBot="1" x14ac:dyDescent="0.3">
      <c r="A38" s="11" t="s">
        <v>37</v>
      </c>
      <c r="B38" s="11">
        <v>21</v>
      </c>
      <c r="C38" s="9"/>
      <c r="D38" s="9"/>
      <c r="E38" s="9"/>
      <c r="F38" s="9"/>
      <c r="G38" s="9"/>
      <c r="M38">
        <f t="shared" si="12"/>
        <v>0.60000000000000009</v>
      </c>
      <c r="N38">
        <f t="shared" si="10"/>
        <v>100.65130034163633</v>
      </c>
      <c r="O38">
        <f t="shared" si="8"/>
        <v>115.29048647785314</v>
      </c>
      <c r="P38">
        <f t="shared" si="8"/>
        <v>129.92967261406994</v>
      </c>
      <c r="T38">
        <f t="shared" si="13"/>
        <v>0.99999999999999989</v>
      </c>
      <c r="U38">
        <f t="shared" si="11"/>
        <v>126.85663876724746</v>
      </c>
      <c r="V38">
        <f t="shared" si="11"/>
        <v>128.32055738086913</v>
      </c>
      <c r="W38">
        <f t="shared" si="9"/>
        <v>129.7844759944908</v>
      </c>
      <c r="X38">
        <f t="shared" si="9"/>
        <v>131.24839460811251</v>
      </c>
      <c r="Y38">
        <f t="shared" si="9"/>
        <v>132.71231322173418</v>
      </c>
      <c r="Z38">
        <f t="shared" si="9"/>
        <v>134.17623183535585</v>
      </c>
      <c r="AA38">
        <f t="shared" si="9"/>
        <v>135.64015044897755</v>
      </c>
      <c r="AB38">
        <f t="shared" si="9"/>
        <v>137.10406906259922</v>
      </c>
      <c r="AC38">
        <f t="shared" si="9"/>
        <v>138.56798767622089</v>
      </c>
      <c r="AD38">
        <f t="shared" si="9"/>
        <v>140.0319062898426</v>
      </c>
      <c r="AE38">
        <f t="shared" si="9"/>
        <v>141.49582490346427</v>
      </c>
      <c r="AF38">
        <f t="shared" si="9"/>
        <v>142.95974351708594</v>
      </c>
      <c r="AG38">
        <f t="shared" si="9"/>
        <v>144.42366213070764</v>
      </c>
      <c r="AH38">
        <f t="shared" si="9"/>
        <v>145.88758074432931</v>
      </c>
      <c r="AI38">
        <f t="shared" si="9"/>
        <v>147.35149935795098</v>
      </c>
      <c r="AJ38">
        <f t="shared" si="9"/>
        <v>148.81541797157266</v>
      </c>
      <c r="AK38">
        <f t="shared" si="9"/>
        <v>150.27933658519436</v>
      </c>
      <c r="AL38">
        <f t="shared" si="9"/>
        <v>151.74325519881603</v>
      </c>
      <c r="AM38">
        <f t="shared" si="9"/>
        <v>153.2071738124377</v>
      </c>
      <c r="AN38">
        <f t="shared" si="9"/>
        <v>154.6710924260594</v>
      </c>
      <c r="AO38">
        <f t="shared" si="9"/>
        <v>156.13501103968107</v>
      </c>
      <c r="AP38">
        <f t="shared" si="9"/>
        <v>157.59892965330275</v>
      </c>
      <c r="AQ38">
        <f t="shared" si="9"/>
        <v>159.06284826692442</v>
      </c>
      <c r="AR38">
        <f t="shared" si="9"/>
        <v>160.52676688054612</v>
      </c>
      <c r="AS38">
        <f t="shared" si="9"/>
        <v>161.99068549416779</v>
      </c>
      <c r="AT38">
        <f t="shared" si="9"/>
        <v>163.45460410778946</v>
      </c>
      <c r="AU38">
        <f t="shared" si="9"/>
        <v>164.91852272141116</v>
      </c>
      <c r="AV38">
        <f t="shared" si="9"/>
        <v>166.38244133503284</v>
      </c>
      <c r="AW38">
        <f t="shared" si="9"/>
        <v>167.84635994865451</v>
      </c>
      <c r="AX38">
        <f t="shared" si="9"/>
        <v>169.31027856227618</v>
      </c>
    </row>
    <row r="39" spans="1:50" ht="15.75" thickBot="1" x14ac:dyDescent="0.3">
      <c r="A39" s="9"/>
      <c r="B39" s="9"/>
      <c r="C39" s="9"/>
      <c r="D39" s="9"/>
      <c r="E39" s="9"/>
      <c r="F39" s="9"/>
      <c r="G39" s="9"/>
      <c r="M39">
        <f t="shared" si="12"/>
        <v>0.62000000000000011</v>
      </c>
      <c r="N39">
        <f t="shared" si="10"/>
        <v>102.72110441070367</v>
      </c>
      <c r="O39">
        <f t="shared" si="8"/>
        <v>117.36029054692048</v>
      </c>
      <c r="P39">
        <f t="shared" si="8"/>
        <v>131.99947668313729</v>
      </c>
      <c r="T39">
        <f t="shared" si="13"/>
        <v>1.0999999999999999</v>
      </c>
      <c r="U39">
        <f t="shared" si="11"/>
        <v>134.34374125657232</v>
      </c>
      <c r="V39">
        <f t="shared" si="11"/>
        <v>135.80765987019399</v>
      </c>
      <c r="W39">
        <f t="shared" si="9"/>
        <v>137.27157848381566</v>
      </c>
      <c r="X39">
        <f t="shared" si="9"/>
        <v>138.73549709743736</v>
      </c>
      <c r="Y39">
        <f t="shared" si="9"/>
        <v>140.19941571105903</v>
      </c>
      <c r="Z39">
        <f t="shared" si="9"/>
        <v>141.6633343246807</v>
      </c>
      <c r="AA39">
        <f t="shared" si="9"/>
        <v>143.12725293830241</v>
      </c>
      <c r="AB39">
        <f t="shared" si="9"/>
        <v>144.59117155192408</v>
      </c>
      <c r="AC39">
        <f t="shared" si="9"/>
        <v>146.05509016554575</v>
      </c>
      <c r="AD39">
        <f t="shared" si="9"/>
        <v>147.51900877916745</v>
      </c>
      <c r="AE39">
        <f t="shared" si="9"/>
        <v>148.98292739278912</v>
      </c>
      <c r="AF39">
        <f t="shared" si="9"/>
        <v>150.44684600641079</v>
      </c>
      <c r="AG39">
        <f t="shared" si="9"/>
        <v>151.9107646200325</v>
      </c>
      <c r="AH39">
        <f t="shared" si="9"/>
        <v>153.37468323365417</v>
      </c>
      <c r="AI39">
        <f t="shared" si="9"/>
        <v>154.83860184727584</v>
      </c>
      <c r="AJ39">
        <f t="shared" si="9"/>
        <v>156.30252046089751</v>
      </c>
      <c r="AK39">
        <f t="shared" si="9"/>
        <v>157.76643907451921</v>
      </c>
      <c r="AL39">
        <f t="shared" si="9"/>
        <v>159.23035768814088</v>
      </c>
      <c r="AM39">
        <f t="shared" si="9"/>
        <v>160.69427630176256</v>
      </c>
      <c r="AN39">
        <f t="shared" si="9"/>
        <v>162.15819491538426</v>
      </c>
      <c r="AO39">
        <f t="shared" si="9"/>
        <v>163.62211352900593</v>
      </c>
      <c r="AP39">
        <f t="shared" si="9"/>
        <v>165.0860321426276</v>
      </c>
      <c r="AQ39">
        <f t="shared" si="9"/>
        <v>166.54995075624927</v>
      </c>
      <c r="AR39">
        <f t="shared" si="9"/>
        <v>168.01386936987097</v>
      </c>
      <c r="AS39">
        <f t="shared" si="9"/>
        <v>169.47778798349265</v>
      </c>
      <c r="AT39">
        <f t="shared" si="9"/>
        <v>170.94170659711432</v>
      </c>
      <c r="AU39">
        <f t="shared" si="9"/>
        <v>172.40562521073602</v>
      </c>
      <c r="AV39">
        <f t="shared" si="9"/>
        <v>173.86954382435769</v>
      </c>
      <c r="AW39">
        <f t="shared" si="9"/>
        <v>175.33346243797936</v>
      </c>
      <c r="AX39">
        <f t="shared" si="9"/>
        <v>176.79738105160104</v>
      </c>
    </row>
    <row r="40" spans="1:50" ht="15.75" thickBot="1" x14ac:dyDescent="0.3">
      <c r="A40" s="9" t="s">
        <v>38</v>
      </c>
      <c r="B40" s="9"/>
      <c r="C40" s="9"/>
      <c r="D40" s="9"/>
      <c r="E40" s="9"/>
      <c r="F40" s="9"/>
      <c r="G40" s="9"/>
      <c r="M40">
        <f t="shared" si="12"/>
        <v>0.64000000000000012</v>
      </c>
      <c r="N40">
        <f t="shared" si="10"/>
        <v>104.76489104471638</v>
      </c>
      <c r="O40">
        <f t="shared" si="8"/>
        <v>119.40407718093319</v>
      </c>
      <c r="P40">
        <f t="shared" si="8"/>
        <v>134.04326331714998</v>
      </c>
      <c r="T40">
        <f t="shared" si="13"/>
        <v>1.2</v>
      </c>
      <c r="U40">
        <f t="shared" si="11"/>
        <v>141.18040786953085</v>
      </c>
      <c r="V40">
        <f t="shared" si="11"/>
        <v>142.64432648315253</v>
      </c>
      <c r="W40">
        <f t="shared" si="9"/>
        <v>144.1082450967742</v>
      </c>
      <c r="X40">
        <f t="shared" si="9"/>
        <v>145.5721637103959</v>
      </c>
      <c r="Y40">
        <f t="shared" si="9"/>
        <v>147.03608232401757</v>
      </c>
      <c r="Z40">
        <f t="shared" si="9"/>
        <v>148.50000093763924</v>
      </c>
      <c r="AA40">
        <f t="shared" si="9"/>
        <v>149.96391955126094</v>
      </c>
      <c r="AB40">
        <f t="shared" si="9"/>
        <v>151.42783816488262</v>
      </c>
      <c r="AC40">
        <f t="shared" si="9"/>
        <v>152.89175677850429</v>
      </c>
      <c r="AD40">
        <f t="shared" si="9"/>
        <v>154.35567539212599</v>
      </c>
      <c r="AE40">
        <f t="shared" si="9"/>
        <v>155.81959400574766</v>
      </c>
      <c r="AF40">
        <f t="shared" si="9"/>
        <v>157.28351261936933</v>
      </c>
      <c r="AG40">
        <f t="shared" si="9"/>
        <v>158.74743123299103</v>
      </c>
      <c r="AH40">
        <f t="shared" si="9"/>
        <v>160.21134984661271</v>
      </c>
      <c r="AI40">
        <f t="shared" si="9"/>
        <v>161.67526846023438</v>
      </c>
      <c r="AJ40">
        <f t="shared" si="9"/>
        <v>163.13918707385605</v>
      </c>
      <c r="AK40">
        <f t="shared" si="9"/>
        <v>164.60310568747775</v>
      </c>
      <c r="AL40">
        <f t="shared" si="9"/>
        <v>166.06702430109942</v>
      </c>
      <c r="AM40">
        <f t="shared" si="9"/>
        <v>167.53094291472109</v>
      </c>
      <c r="AN40">
        <f t="shared" si="9"/>
        <v>168.9948615283428</v>
      </c>
      <c r="AO40">
        <f t="shared" si="9"/>
        <v>170.45878014196447</v>
      </c>
      <c r="AP40">
        <f t="shared" si="9"/>
        <v>171.92269875558614</v>
      </c>
      <c r="AQ40">
        <f t="shared" si="9"/>
        <v>173.38661736920781</v>
      </c>
      <c r="AR40">
        <f t="shared" si="9"/>
        <v>174.85053598282951</v>
      </c>
      <c r="AS40">
        <f t="shared" si="9"/>
        <v>176.31445459645118</v>
      </c>
      <c r="AT40">
        <f t="shared" si="9"/>
        <v>177.77837321007286</v>
      </c>
      <c r="AU40">
        <f t="shared" si="9"/>
        <v>179.24229182369456</v>
      </c>
      <c r="AV40">
        <f t="shared" si="9"/>
        <v>180.70621043731623</v>
      </c>
      <c r="AW40">
        <f t="shared" si="9"/>
        <v>182.1701290509379</v>
      </c>
      <c r="AX40">
        <f t="shared" si="9"/>
        <v>183.63404766455957</v>
      </c>
    </row>
    <row r="41" spans="1:50" ht="15.75" thickBot="1" x14ac:dyDescent="0.3">
      <c r="A41" s="12"/>
      <c r="B41" s="12" t="s">
        <v>43</v>
      </c>
      <c r="C41" s="12" t="s">
        <v>44</v>
      </c>
      <c r="D41" s="12" t="s">
        <v>45</v>
      </c>
      <c r="E41" s="12" t="s">
        <v>46</v>
      </c>
      <c r="F41" s="12" t="s">
        <v>47</v>
      </c>
      <c r="G41" s="12"/>
      <c r="M41">
        <f t="shared" si="12"/>
        <v>0.66000000000000014</v>
      </c>
      <c r="N41">
        <f t="shared" si="10"/>
        <v>106.78266024367443</v>
      </c>
      <c r="O41">
        <f t="shared" si="8"/>
        <v>121.42184637989126</v>
      </c>
      <c r="P41">
        <f t="shared" si="8"/>
        <v>136.06103251610804</v>
      </c>
      <c r="T41">
        <f t="shared" si="13"/>
        <v>1.3</v>
      </c>
      <c r="U41">
        <f t="shared" si="11"/>
        <v>147.36663860612305</v>
      </c>
      <c r="V41">
        <f t="shared" si="11"/>
        <v>148.83055721974472</v>
      </c>
      <c r="W41">
        <f t="shared" si="9"/>
        <v>150.29447583336639</v>
      </c>
      <c r="X41">
        <f t="shared" si="9"/>
        <v>151.75839444698809</v>
      </c>
      <c r="Y41">
        <f t="shared" si="9"/>
        <v>153.22231306060976</v>
      </c>
      <c r="Z41">
        <f t="shared" si="9"/>
        <v>154.68623167423144</v>
      </c>
      <c r="AA41">
        <f t="shared" si="9"/>
        <v>156.15015028785314</v>
      </c>
      <c r="AB41">
        <f t="shared" si="9"/>
        <v>157.61406890147481</v>
      </c>
      <c r="AC41">
        <f t="shared" si="9"/>
        <v>159.07798751509648</v>
      </c>
      <c r="AD41">
        <f t="shared" si="9"/>
        <v>160.54190612871818</v>
      </c>
      <c r="AE41">
        <f t="shared" si="9"/>
        <v>162.00582474233985</v>
      </c>
      <c r="AF41">
        <f t="shared" si="9"/>
        <v>163.46974335596153</v>
      </c>
      <c r="AG41">
        <f t="shared" si="9"/>
        <v>164.93366196958323</v>
      </c>
      <c r="AH41">
        <f t="shared" si="9"/>
        <v>166.3975805832049</v>
      </c>
      <c r="AI41">
        <f t="shared" si="9"/>
        <v>167.86149919682657</v>
      </c>
      <c r="AJ41">
        <f t="shared" si="9"/>
        <v>169.32541781044824</v>
      </c>
      <c r="AK41">
        <f t="shared" si="9"/>
        <v>170.78933642406994</v>
      </c>
      <c r="AL41">
        <f t="shared" si="9"/>
        <v>172.25325503769162</v>
      </c>
      <c r="AM41">
        <f t="shared" si="9"/>
        <v>173.71717365131329</v>
      </c>
      <c r="AN41">
        <f t="shared" si="9"/>
        <v>175.18109226493499</v>
      </c>
      <c r="AO41">
        <f t="shared" si="9"/>
        <v>176.64501087855666</v>
      </c>
      <c r="AP41">
        <f t="shared" si="9"/>
        <v>178.10892949217833</v>
      </c>
      <c r="AQ41">
        <f t="shared" si="9"/>
        <v>179.57284810580001</v>
      </c>
      <c r="AR41">
        <f t="shared" si="9"/>
        <v>181.03676671942171</v>
      </c>
      <c r="AS41">
        <f t="shared" si="9"/>
        <v>182.50068533304338</v>
      </c>
      <c r="AT41">
        <f t="shared" si="9"/>
        <v>183.96460394666505</v>
      </c>
      <c r="AU41">
        <f t="shared" si="9"/>
        <v>185.42852256028675</v>
      </c>
      <c r="AV41">
        <f t="shared" si="9"/>
        <v>186.89244117390842</v>
      </c>
      <c r="AW41">
        <f t="shared" si="9"/>
        <v>188.3563597875301</v>
      </c>
      <c r="AX41">
        <f t="shared" si="9"/>
        <v>189.82027840115177</v>
      </c>
    </row>
    <row r="42" spans="1:50" ht="15.75" thickBot="1" x14ac:dyDescent="0.3">
      <c r="A42" s="11" t="s">
        <v>39</v>
      </c>
      <c r="B42" s="12">
        <v>5</v>
      </c>
      <c r="C42" s="14">
        <v>18247.547876012122</v>
      </c>
      <c r="D42" s="14">
        <v>3649.5095752024245</v>
      </c>
      <c r="E42" s="14">
        <v>119.57943177079142</v>
      </c>
      <c r="F42" s="15">
        <v>1.5487791233326387E-11</v>
      </c>
      <c r="G42" s="12"/>
      <c r="M42">
        <f t="shared" si="12"/>
        <v>0.68000000000000016</v>
      </c>
      <c r="N42">
        <f t="shared" si="10"/>
        <v>108.77441200757782</v>
      </c>
      <c r="O42">
        <f t="shared" si="8"/>
        <v>123.41359814379466</v>
      </c>
      <c r="P42">
        <f t="shared" si="8"/>
        <v>138.05278428001142</v>
      </c>
      <c r="T42">
        <f t="shared" si="13"/>
        <v>1.4000000000000001</v>
      </c>
      <c r="U42">
        <f t="shared" si="11"/>
        <v>152.90243346634892</v>
      </c>
      <c r="V42">
        <f t="shared" si="11"/>
        <v>154.3663520799706</v>
      </c>
      <c r="W42">
        <f t="shared" si="9"/>
        <v>155.83027069359227</v>
      </c>
      <c r="X42">
        <f t="shared" si="9"/>
        <v>157.29418930721397</v>
      </c>
      <c r="Y42">
        <f t="shared" si="9"/>
        <v>158.75810792083564</v>
      </c>
      <c r="Z42">
        <f t="shared" ref="Z42:AO55" si="14">$B$77+$B$78*(Z$32-$B$24)+$B$79*($T42-$C$24)+$B$80*(($T42-$C$24)^2)</f>
        <v>160.22202653445731</v>
      </c>
      <c r="AA42">
        <f t="shared" si="14"/>
        <v>161.68594514807901</v>
      </c>
      <c r="AB42">
        <f t="shared" si="14"/>
        <v>163.14986376170069</v>
      </c>
      <c r="AC42">
        <f t="shared" si="14"/>
        <v>164.61378237532236</v>
      </c>
      <c r="AD42">
        <f t="shared" si="14"/>
        <v>166.07770098894406</v>
      </c>
      <c r="AE42">
        <f t="shared" si="14"/>
        <v>167.54161960256573</v>
      </c>
      <c r="AF42">
        <f t="shared" si="14"/>
        <v>169.0055382161874</v>
      </c>
      <c r="AG42">
        <f t="shared" si="14"/>
        <v>170.4694568298091</v>
      </c>
      <c r="AH42">
        <f t="shared" si="14"/>
        <v>171.93337544343078</v>
      </c>
      <c r="AI42">
        <f t="shared" si="14"/>
        <v>173.39729405705245</v>
      </c>
      <c r="AJ42">
        <f t="shared" si="14"/>
        <v>174.86121267067412</v>
      </c>
      <c r="AK42">
        <f t="shared" si="14"/>
        <v>176.32513128429582</v>
      </c>
      <c r="AL42">
        <f t="shared" si="14"/>
        <v>177.78904989791749</v>
      </c>
      <c r="AM42">
        <f t="shared" si="14"/>
        <v>179.25296851153917</v>
      </c>
      <c r="AN42">
        <f t="shared" si="14"/>
        <v>180.71688712516087</v>
      </c>
      <c r="AO42">
        <f t="shared" si="14"/>
        <v>182.18080573878254</v>
      </c>
      <c r="AP42">
        <f t="shared" ref="AP42:AX55" si="15">$B$77+$B$78*(AP$32-$B$24)+$B$79*($T42-$C$24)+$B$80*(($T42-$C$24)^2)</f>
        <v>183.64472435240421</v>
      </c>
      <c r="AQ42">
        <f t="shared" si="15"/>
        <v>185.10864296602588</v>
      </c>
      <c r="AR42">
        <f t="shared" si="15"/>
        <v>186.57256157964758</v>
      </c>
      <c r="AS42">
        <f t="shared" si="15"/>
        <v>188.03648019326926</v>
      </c>
      <c r="AT42">
        <f t="shared" si="15"/>
        <v>189.50039880689093</v>
      </c>
      <c r="AU42">
        <f t="shared" si="15"/>
        <v>190.96431742051263</v>
      </c>
      <c r="AV42">
        <f t="shared" si="15"/>
        <v>192.4282360341343</v>
      </c>
      <c r="AW42">
        <f t="shared" si="15"/>
        <v>193.89215464775597</v>
      </c>
      <c r="AX42">
        <f t="shared" si="15"/>
        <v>195.35607326137765</v>
      </c>
    </row>
    <row r="43" spans="1:50" ht="15.75" thickBot="1" x14ac:dyDescent="0.3">
      <c r="A43" s="11" t="s">
        <v>40</v>
      </c>
      <c r="B43" s="12">
        <v>15</v>
      </c>
      <c r="C43" s="14">
        <v>457.79314065454406</v>
      </c>
      <c r="D43" s="14">
        <v>30.519542710302936</v>
      </c>
      <c r="E43" s="14"/>
      <c r="F43" s="12"/>
      <c r="G43" s="12"/>
      <c r="M43">
        <f t="shared" si="12"/>
        <v>0.70000000000000018</v>
      </c>
      <c r="N43">
        <f t="shared" si="10"/>
        <v>110.74014633642656</v>
      </c>
      <c r="O43">
        <f t="shared" si="8"/>
        <v>125.3793324726434</v>
      </c>
      <c r="P43">
        <f t="shared" si="8"/>
        <v>140.01851860886018</v>
      </c>
      <c r="T43">
        <f t="shared" si="13"/>
        <v>1.5000000000000002</v>
      </c>
      <c r="U43">
        <f t="shared" si="11"/>
        <v>157.78779245020843</v>
      </c>
      <c r="V43">
        <f t="shared" si="11"/>
        <v>159.2517110638301</v>
      </c>
      <c r="W43">
        <f t="shared" si="11"/>
        <v>160.71562967745177</v>
      </c>
      <c r="X43">
        <f t="shared" si="11"/>
        <v>162.17954829107347</v>
      </c>
      <c r="Y43">
        <f t="shared" si="11"/>
        <v>163.64346690469515</v>
      </c>
      <c r="Z43">
        <f t="shared" si="11"/>
        <v>165.10738551831682</v>
      </c>
      <c r="AA43">
        <f t="shared" si="11"/>
        <v>166.57130413193852</v>
      </c>
      <c r="AB43">
        <f t="shared" si="11"/>
        <v>168.03522274556019</v>
      </c>
      <c r="AC43">
        <f t="shared" si="11"/>
        <v>169.49914135918186</v>
      </c>
      <c r="AD43">
        <f t="shared" si="11"/>
        <v>170.96305997280356</v>
      </c>
      <c r="AE43">
        <f t="shared" si="11"/>
        <v>172.42697858642524</v>
      </c>
      <c r="AF43">
        <f t="shared" si="11"/>
        <v>173.89089720004691</v>
      </c>
      <c r="AG43">
        <f t="shared" si="11"/>
        <v>175.35481581366861</v>
      </c>
      <c r="AH43">
        <f t="shared" si="11"/>
        <v>176.81873442729028</v>
      </c>
      <c r="AI43">
        <f t="shared" si="11"/>
        <v>178.28265304091195</v>
      </c>
      <c r="AJ43">
        <f t="shared" si="11"/>
        <v>179.74657165453362</v>
      </c>
      <c r="AK43">
        <f t="shared" si="14"/>
        <v>181.21049026815533</v>
      </c>
      <c r="AL43">
        <f t="shared" si="14"/>
        <v>182.674408881777</v>
      </c>
      <c r="AM43">
        <f t="shared" si="14"/>
        <v>184.13832749539867</v>
      </c>
      <c r="AN43">
        <f t="shared" si="14"/>
        <v>185.60224610902037</v>
      </c>
      <c r="AO43">
        <f t="shared" si="14"/>
        <v>187.06616472264204</v>
      </c>
      <c r="AP43">
        <f t="shared" si="15"/>
        <v>188.53008333626371</v>
      </c>
      <c r="AQ43">
        <f t="shared" si="15"/>
        <v>189.99400194988539</v>
      </c>
      <c r="AR43">
        <f t="shared" si="15"/>
        <v>191.45792056350709</v>
      </c>
      <c r="AS43">
        <f t="shared" si="15"/>
        <v>192.92183917712876</v>
      </c>
      <c r="AT43">
        <f t="shared" si="15"/>
        <v>194.38575779075043</v>
      </c>
      <c r="AU43">
        <f t="shared" si="15"/>
        <v>195.84967640437213</v>
      </c>
      <c r="AV43">
        <f t="shared" si="15"/>
        <v>197.3135950179938</v>
      </c>
      <c r="AW43">
        <f t="shared" si="15"/>
        <v>198.77751363161548</v>
      </c>
      <c r="AX43">
        <f t="shared" si="15"/>
        <v>200.24143224523715</v>
      </c>
    </row>
    <row r="44" spans="1:50" ht="15.75" thickBot="1" x14ac:dyDescent="0.3">
      <c r="A44" s="11" t="s">
        <v>41</v>
      </c>
      <c r="B44" s="12">
        <v>20</v>
      </c>
      <c r="C44" s="14">
        <v>18705.341016666665</v>
      </c>
      <c r="D44" s="14"/>
      <c r="E44" s="14"/>
      <c r="F44" s="12"/>
      <c r="G44" s="12"/>
      <c r="M44">
        <f t="shared" si="12"/>
        <v>0.7200000000000002</v>
      </c>
      <c r="N44">
        <f t="shared" si="10"/>
        <v>112.67986323022065</v>
      </c>
      <c r="O44">
        <f t="shared" si="8"/>
        <v>127.31904936643748</v>
      </c>
      <c r="P44">
        <f t="shared" si="8"/>
        <v>141.95823550265425</v>
      </c>
      <c r="T44">
        <f t="shared" si="13"/>
        <v>1.6000000000000003</v>
      </c>
      <c r="U44">
        <f t="shared" si="11"/>
        <v>162.02271555770159</v>
      </c>
      <c r="V44">
        <f t="shared" si="11"/>
        <v>163.48663417132326</v>
      </c>
      <c r="W44">
        <f t="shared" si="11"/>
        <v>164.95055278494493</v>
      </c>
      <c r="X44">
        <f t="shared" si="11"/>
        <v>166.41447139856663</v>
      </c>
      <c r="Y44">
        <f t="shared" si="11"/>
        <v>167.87839001218831</v>
      </c>
      <c r="Z44">
        <f t="shared" si="11"/>
        <v>169.34230862580998</v>
      </c>
      <c r="AA44">
        <f t="shared" si="11"/>
        <v>170.80622723943168</v>
      </c>
      <c r="AB44">
        <f t="shared" si="11"/>
        <v>172.27014585305335</v>
      </c>
      <c r="AC44">
        <f t="shared" si="11"/>
        <v>173.73406446667502</v>
      </c>
      <c r="AD44">
        <f t="shared" si="11"/>
        <v>175.19798308029672</v>
      </c>
      <c r="AE44">
        <f t="shared" si="11"/>
        <v>176.6619016939184</v>
      </c>
      <c r="AF44">
        <f t="shared" si="11"/>
        <v>178.12582030754007</v>
      </c>
      <c r="AG44">
        <f t="shared" si="11"/>
        <v>179.58973892116177</v>
      </c>
      <c r="AH44">
        <f t="shared" si="11"/>
        <v>181.05365753478344</v>
      </c>
      <c r="AI44">
        <f t="shared" si="11"/>
        <v>182.51757614840511</v>
      </c>
      <c r="AJ44">
        <f t="shared" si="11"/>
        <v>183.98149476202678</v>
      </c>
      <c r="AK44">
        <f t="shared" si="14"/>
        <v>185.44541337564849</v>
      </c>
      <c r="AL44">
        <f t="shared" si="14"/>
        <v>186.90933198927016</v>
      </c>
      <c r="AM44">
        <f t="shared" si="14"/>
        <v>188.37325060289183</v>
      </c>
      <c r="AN44">
        <f t="shared" si="14"/>
        <v>189.83716921651353</v>
      </c>
      <c r="AO44">
        <f t="shared" si="14"/>
        <v>191.3010878301352</v>
      </c>
      <c r="AP44">
        <f t="shared" si="15"/>
        <v>192.76500644375687</v>
      </c>
      <c r="AQ44">
        <f t="shared" si="15"/>
        <v>194.22892505737855</v>
      </c>
      <c r="AR44">
        <f t="shared" si="15"/>
        <v>195.69284367100025</v>
      </c>
      <c r="AS44">
        <f t="shared" si="15"/>
        <v>197.15676228462192</v>
      </c>
      <c r="AT44">
        <f t="shared" si="15"/>
        <v>198.62068089824359</v>
      </c>
      <c r="AU44">
        <f t="shared" si="15"/>
        <v>200.08459951186529</v>
      </c>
      <c r="AV44">
        <f t="shared" si="15"/>
        <v>201.54851812548696</v>
      </c>
      <c r="AW44">
        <f t="shared" si="15"/>
        <v>203.01243673910864</v>
      </c>
      <c r="AX44">
        <f t="shared" si="15"/>
        <v>204.47635535273031</v>
      </c>
    </row>
    <row r="45" spans="1:50" ht="15.75" thickBot="1" x14ac:dyDescent="0.3">
      <c r="A45" s="9"/>
      <c r="B45" s="12"/>
      <c r="C45" s="12"/>
      <c r="D45" s="12"/>
      <c r="E45" s="12"/>
      <c r="F45" s="12"/>
      <c r="G45" s="12"/>
      <c r="M45">
        <f t="shared" si="12"/>
        <v>0.74000000000000021</v>
      </c>
      <c r="N45">
        <f t="shared" si="10"/>
        <v>114.59356268896011</v>
      </c>
      <c r="O45">
        <f t="shared" si="8"/>
        <v>129.23274882517691</v>
      </c>
      <c r="P45">
        <f t="shared" si="8"/>
        <v>143.87193496139372</v>
      </c>
      <c r="T45">
        <f t="shared" si="13"/>
        <v>1.7000000000000004</v>
      </c>
      <c r="U45">
        <f t="shared" si="11"/>
        <v>165.60720278882843</v>
      </c>
      <c r="V45">
        <f t="shared" si="11"/>
        <v>167.0711214024501</v>
      </c>
      <c r="W45">
        <f t="shared" si="11"/>
        <v>168.53504001607178</v>
      </c>
      <c r="X45">
        <f t="shared" si="11"/>
        <v>169.99895862969348</v>
      </c>
      <c r="Y45">
        <f t="shared" si="11"/>
        <v>171.46287724331515</v>
      </c>
      <c r="Z45">
        <f t="shared" si="11"/>
        <v>172.92679585693682</v>
      </c>
      <c r="AA45">
        <f t="shared" si="11"/>
        <v>174.39071447055852</v>
      </c>
      <c r="AB45">
        <f t="shared" si="11"/>
        <v>175.85463308418019</v>
      </c>
      <c r="AC45">
        <f t="shared" si="11"/>
        <v>177.31855169780187</v>
      </c>
      <c r="AD45">
        <f t="shared" si="11"/>
        <v>178.78247031142357</v>
      </c>
      <c r="AE45">
        <f t="shared" si="11"/>
        <v>180.24638892504524</v>
      </c>
      <c r="AF45">
        <f t="shared" si="11"/>
        <v>181.71030753866691</v>
      </c>
      <c r="AG45">
        <f t="shared" si="11"/>
        <v>183.17422615228861</v>
      </c>
      <c r="AH45">
        <f t="shared" si="11"/>
        <v>184.63814476591028</v>
      </c>
      <c r="AI45">
        <f t="shared" si="11"/>
        <v>186.10206337953196</v>
      </c>
      <c r="AJ45">
        <f t="shared" si="11"/>
        <v>187.56598199315363</v>
      </c>
      <c r="AK45">
        <f t="shared" si="14"/>
        <v>189.02990060677533</v>
      </c>
      <c r="AL45">
        <f t="shared" si="14"/>
        <v>190.493819220397</v>
      </c>
      <c r="AM45">
        <f t="shared" si="14"/>
        <v>191.95773783401867</v>
      </c>
      <c r="AN45">
        <f t="shared" si="14"/>
        <v>193.42165644764037</v>
      </c>
      <c r="AO45">
        <f t="shared" si="14"/>
        <v>194.88557506126205</v>
      </c>
      <c r="AP45">
        <f t="shared" si="15"/>
        <v>196.34949367488372</v>
      </c>
      <c r="AQ45">
        <f t="shared" si="15"/>
        <v>197.81341228850539</v>
      </c>
      <c r="AR45">
        <f t="shared" si="15"/>
        <v>199.27733090212709</v>
      </c>
      <c r="AS45">
        <f t="shared" si="15"/>
        <v>200.74124951574876</v>
      </c>
      <c r="AT45">
        <f t="shared" si="15"/>
        <v>202.20516812937043</v>
      </c>
      <c r="AU45">
        <f t="shared" si="15"/>
        <v>203.66908674299214</v>
      </c>
      <c r="AV45">
        <f t="shared" si="15"/>
        <v>205.13300535661381</v>
      </c>
      <c r="AW45">
        <f t="shared" si="15"/>
        <v>206.59692397023548</v>
      </c>
      <c r="AX45">
        <f t="shared" si="15"/>
        <v>208.06084258385715</v>
      </c>
    </row>
    <row r="46" spans="1:50" ht="15.75" thickBot="1" x14ac:dyDescent="0.3">
      <c r="A46" s="12"/>
      <c r="B46" s="12" t="s">
        <v>48</v>
      </c>
      <c r="C46" s="12" t="s">
        <v>36</v>
      </c>
      <c r="D46" s="12" t="s">
        <v>49</v>
      </c>
      <c r="E46" s="12" t="s">
        <v>50</v>
      </c>
      <c r="F46" s="12" t="s">
        <v>51</v>
      </c>
      <c r="G46" s="12" t="s">
        <v>52</v>
      </c>
      <c r="H46" s="3" t="s">
        <v>53</v>
      </c>
      <c r="I46" s="3" t="s">
        <v>54</v>
      </c>
      <c r="M46">
        <f t="shared" si="12"/>
        <v>0.76000000000000023</v>
      </c>
      <c r="N46">
        <f t="shared" si="10"/>
        <v>116.48124471264488</v>
      </c>
      <c r="O46">
        <f t="shared" si="8"/>
        <v>131.1204308488617</v>
      </c>
      <c r="P46">
        <f t="shared" si="8"/>
        <v>145.75961698507851</v>
      </c>
      <c r="T46">
        <f t="shared" si="13"/>
        <v>1.8000000000000005</v>
      </c>
      <c r="U46">
        <f t="shared" si="11"/>
        <v>168.54125414358893</v>
      </c>
      <c r="V46">
        <f t="shared" si="11"/>
        <v>170.0051727572106</v>
      </c>
      <c r="W46">
        <f t="shared" si="11"/>
        <v>171.46909137083227</v>
      </c>
      <c r="X46">
        <f t="shared" si="11"/>
        <v>172.93300998445397</v>
      </c>
      <c r="Y46">
        <f t="shared" si="11"/>
        <v>174.39692859807565</v>
      </c>
      <c r="Z46">
        <f t="shared" si="11"/>
        <v>175.86084721169732</v>
      </c>
      <c r="AA46">
        <f t="shared" si="11"/>
        <v>177.32476582531902</v>
      </c>
      <c r="AB46">
        <f t="shared" si="11"/>
        <v>178.78868443894069</v>
      </c>
      <c r="AC46">
        <f t="shared" si="11"/>
        <v>180.25260305256236</v>
      </c>
      <c r="AD46">
        <f t="shared" si="11"/>
        <v>181.71652166618406</v>
      </c>
      <c r="AE46">
        <f t="shared" si="11"/>
        <v>183.18044027980574</v>
      </c>
      <c r="AF46">
        <f t="shared" si="11"/>
        <v>184.64435889342741</v>
      </c>
      <c r="AG46">
        <f t="shared" si="11"/>
        <v>186.10827750704911</v>
      </c>
      <c r="AH46">
        <f t="shared" si="11"/>
        <v>187.57219612067078</v>
      </c>
      <c r="AI46">
        <f t="shared" si="11"/>
        <v>189.03611473429245</v>
      </c>
      <c r="AJ46">
        <f t="shared" si="11"/>
        <v>190.50003334791413</v>
      </c>
      <c r="AK46">
        <f t="shared" si="14"/>
        <v>191.96395196153583</v>
      </c>
      <c r="AL46">
        <f t="shared" si="14"/>
        <v>193.4278705751575</v>
      </c>
      <c r="AM46">
        <f t="shared" si="14"/>
        <v>194.89178918877917</v>
      </c>
      <c r="AN46">
        <f t="shared" si="14"/>
        <v>196.35570780240087</v>
      </c>
      <c r="AO46">
        <f t="shared" si="14"/>
        <v>197.81962641602254</v>
      </c>
      <c r="AP46">
        <f t="shared" si="15"/>
        <v>199.28354502964422</v>
      </c>
      <c r="AQ46">
        <f t="shared" si="15"/>
        <v>200.74746364326589</v>
      </c>
      <c r="AR46">
        <f t="shared" si="15"/>
        <v>202.21138225688759</v>
      </c>
      <c r="AS46">
        <f t="shared" si="15"/>
        <v>203.67530087050926</v>
      </c>
      <c r="AT46">
        <f t="shared" si="15"/>
        <v>205.13921948413093</v>
      </c>
      <c r="AU46">
        <f t="shared" si="15"/>
        <v>206.60313809775263</v>
      </c>
      <c r="AV46">
        <f t="shared" si="15"/>
        <v>208.06705671137431</v>
      </c>
      <c r="AW46">
        <f t="shared" si="15"/>
        <v>209.53097532499598</v>
      </c>
      <c r="AX46">
        <f t="shared" si="15"/>
        <v>210.99489393861765</v>
      </c>
    </row>
    <row r="47" spans="1:50" ht="15.75" thickBot="1" x14ac:dyDescent="0.3">
      <c r="A47" s="11" t="s">
        <v>42</v>
      </c>
      <c r="B47" s="15">
        <v>182.86801839009087</v>
      </c>
      <c r="C47" s="15">
        <v>1.7062669099450409</v>
      </c>
      <c r="D47" s="15">
        <v>107.17433323253105</v>
      </c>
      <c r="E47" s="15">
        <v>4.6987607531131575E-23</v>
      </c>
      <c r="F47" s="15">
        <v>179.23119657714926</v>
      </c>
      <c r="G47" s="15">
        <v>186.50484020303247</v>
      </c>
      <c r="H47" s="1">
        <v>179.23119657714926</v>
      </c>
      <c r="I47" s="1">
        <v>186.50484020303247</v>
      </c>
      <c r="M47">
        <f t="shared" si="12"/>
        <v>0.78000000000000025</v>
      </c>
      <c r="N47">
        <f t="shared" si="10"/>
        <v>118.342909301275</v>
      </c>
      <c r="O47">
        <f t="shared" si="8"/>
        <v>132.98209543749181</v>
      </c>
      <c r="P47">
        <f t="shared" si="8"/>
        <v>147.62128157370861</v>
      </c>
      <c r="T47">
        <f t="shared" si="13"/>
        <v>1.9000000000000006</v>
      </c>
      <c r="U47">
        <f t="shared" si="11"/>
        <v>170.82486962198305</v>
      </c>
      <c r="V47">
        <f t="shared" si="11"/>
        <v>172.28878823560473</v>
      </c>
      <c r="W47">
        <f t="shared" si="11"/>
        <v>173.7527068492264</v>
      </c>
      <c r="X47">
        <f t="shared" si="11"/>
        <v>175.2166254628481</v>
      </c>
      <c r="Y47">
        <f t="shared" si="11"/>
        <v>176.68054407646977</v>
      </c>
      <c r="Z47">
        <f t="shared" si="11"/>
        <v>178.14446269009144</v>
      </c>
      <c r="AA47">
        <f t="shared" si="11"/>
        <v>179.60838130371314</v>
      </c>
      <c r="AB47">
        <f t="shared" si="11"/>
        <v>181.07229991733482</v>
      </c>
      <c r="AC47">
        <f t="shared" si="11"/>
        <v>182.53621853095649</v>
      </c>
      <c r="AD47">
        <f t="shared" si="11"/>
        <v>184.00013714457819</v>
      </c>
      <c r="AE47">
        <f t="shared" si="11"/>
        <v>185.46405575819986</v>
      </c>
      <c r="AF47">
        <f t="shared" si="11"/>
        <v>186.92797437182153</v>
      </c>
      <c r="AG47">
        <f t="shared" si="11"/>
        <v>188.39189298544323</v>
      </c>
      <c r="AH47">
        <f t="shared" si="11"/>
        <v>189.85581159906491</v>
      </c>
      <c r="AI47">
        <f t="shared" si="11"/>
        <v>191.31973021268658</v>
      </c>
      <c r="AJ47">
        <f t="shared" si="11"/>
        <v>192.78364882630825</v>
      </c>
      <c r="AK47">
        <f t="shared" si="14"/>
        <v>194.24756743992995</v>
      </c>
      <c r="AL47">
        <f t="shared" si="14"/>
        <v>195.71148605355162</v>
      </c>
      <c r="AM47">
        <f t="shared" si="14"/>
        <v>197.1754046671733</v>
      </c>
      <c r="AN47">
        <f t="shared" si="14"/>
        <v>198.639323280795</v>
      </c>
      <c r="AO47">
        <f t="shared" si="14"/>
        <v>200.10324189441667</v>
      </c>
      <c r="AP47">
        <f t="shared" si="15"/>
        <v>201.56716050803834</v>
      </c>
      <c r="AQ47">
        <f t="shared" si="15"/>
        <v>203.03107912166001</v>
      </c>
      <c r="AR47">
        <f t="shared" si="15"/>
        <v>204.49499773528171</v>
      </c>
      <c r="AS47">
        <f t="shared" si="15"/>
        <v>205.95891634890339</v>
      </c>
      <c r="AT47">
        <f t="shared" si="15"/>
        <v>207.42283496252506</v>
      </c>
      <c r="AU47">
        <f t="shared" si="15"/>
        <v>208.88675357614676</v>
      </c>
      <c r="AV47">
        <f t="shared" si="15"/>
        <v>210.35067218976843</v>
      </c>
      <c r="AW47">
        <f t="shared" si="15"/>
        <v>211.8145908033901</v>
      </c>
      <c r="AX47">
        <f t="shared" si="15"/>
        <v>213.27850941701178</v>
      </c>
    </row>
    <row r="48" spans="1:50" ht="15.75" thickBot="1" x14ac:dyDescent="0.3">
      <c r="A48" s="11" t="s">
        <v>25</v>
      </c>
      <c r="B48" s="15">
        <v>1.4743078518363173</v>
      </c>
      <c r="C48" s="15">
        <v>0.15158001631325319</v>
      </c>
      <c r="D48" s="15">
        <v>9.726267932242024</v>
      </c>
      <c r="E48" s="15">
        <v>7.1902964413234639E-8</v>
      </c>
      <c r="F48" s="15">
        <v>1.1512226964476806</v>
      </c>
      <c r="G48" s="15">
        <v>1.797393007224954</v>
      </c>
      <c r="H48" s="1">
        <v>1.1512226964476806</v>
      </c>
      <c r="I48" s="1">
        <v>1.797393007224954</v>
      </c>
      <c r="M48">
        <f t="shared" si="12"/>
        <v>0.80000000000000027</v>
      </c>
      <c r="N48">
        <f t="shared" si="10"/>
        <v>120.17855645485048</v>
      </c>
      <c r="O48">
        <f t="shared" si="8"/>
        <v>134.81774259106729</v>
      </c>
      <c r="P48">
        <f t="shared" si="8"/>
        <v>149.45692872728409</v>
      </c>
      <c r="T48">
        <f t="shared" si="13"/>
        <v>2.0000000000000004</v>
      </c>
      <c r="U48">
        <f t="shared" si="11"/>
        <v>172.45804922401086</v>
      </c>
      <c r="V48">
        <f t="shared" si="11"/>
        <v>173.92196783763254</v>
      </c>
      <c r="W48">
        <f t="shared" si="11"/>
        <v>175.38588645125421</v>
      </c>
      <c r="X48">
        <f t="shared" si="11"/>
        <v>176.84980506487591</v>
      </c>
      <c r="Y48">
        <f t="shared" si="11"/>
        <v>178.31372367849758</v>
      </c>
      <c r="Z48">
        <f t="shared" si="11"/>
        <v>179.77764229211925</v>
      </c>
      <c r="AA48">
        <f t="shared" si="11"/>
        <v>181.24156090574095</v>
      </c>
      <c r="AB48">
        <f t="shared" si="11"/>
        <v>182.70547951936263</v>
      </c>
      <c r="AC48">
        <f t="shared" si="11"/>
        <v>184.1693981329843</v>
      </c>
      <c r="AD48">
        <f t="shared" si="11"/>
        <v>185.633316746606</v>
      </c>
      <c r="AE48">
        <f t="shared" si="11"/>
        <v>187.09723536022767</v>
      </c>
      <c r="AF48">
        <f t="shared" si="11"/>
        <v>188.56115397384934</v>
      </c>
      <c r="AG48">
        <f t="shared" si="11"/>
        <v>190.02507258747104</v>
      </c>
      <c r="AH48">
        <f t="shared" si="11"/>
        <v>191.48899120109272</v>
      </c>
      <c r="AI48">
        <f t="shared" si="11"/>
        <v>192.95290981471439</v>
      </c>
      <c r="AJ48">
        <f t="shared" si="11"/>
        <v>194.41682842833606</v>
      </c>
      <c r="AK48">
        <f t="shared" si="14"/>
        <v>195.88074704195776</v>
      </c>
      <c r="AL48">
        <f t="shared" si="14"/>
        <v>197.34466565557943</v>
      </c>
      <c r="AM48">
        <f t="shared" si="14"/>
        <v>198.80858426920111</v>
      </c>
      <c r="AN48">
        <f t="shared" si="14"/>
        <v>200.27250288282281</v>
      </c>
      <c r="AO48">
        <f t="shared" si="14"/>
        <v>201.73642149644448</v>
      </c>
      <c r="AP48">
        <f t="shared" si="15"/>
        <v>203.20034011006615</v>
      </c>
      <c r="AQ48">
        <f t="shared" si="15"/>
        <v>204.66425872368782</v>
      </c>
      <c r="AR48">
        <f t="shared" si="15"/>
        <v>206.12817733730952</v>
      </c>
      <c r="AS48">
        <f t="shared" si="15"/>
        <v>207.5920959509312</v>
      </c>
      <c r="AT48">
        <f t="shared" si="15"/>
        <v>209.05601456455287</v>
      </c>
      <c r="AU48">
        <f t="shared" si="15"/>
        <v>210.51993317817457</v>
      </c>
      <c r="AV48">
        <f t="shared" si="15"/>
        <v>211.98385179179624</v>
      </c>
      <c r="AW48">
        <f t="shared" si="15"/>
        <v>213.44777040541791</v>
      </c>
      <c r="AX48">
        <f t="shared" si="15"/>
        <v>214.91168901903958</v>
      </c>
    </row>
    <row r="49" spans="1:50" ht="15.75" thickBot="1" x14ac:dyDescent="0.3">
      <c r="A49" s="11" t="s">
        <v>26</v>
      </c>
      <c r="B49" s="15">
        <v>43.859067882611818</v>
      </c>
      <c r="C49" s="15">
        <v>2.0540715273784707</v>
      </c>
      <c r="D49" s="15">
        <v>21.352259304517691</v>
      </c>
      <c r="E49" s="15">
        <v>1.2202303141506863E-12</v>
      </c>
      <c r="F49" s="15">
        <v>39.48091807933578</v>
      </c>
      <c r="G49" s="15">
        <v>48.237217685887856</v>
      </c>
      <c r="H49" s="1">
        <v>39.48091807933578</v>
      </c>
      <c r="I49" s="1">
        <v>48.237217685887856</v>
      </c>
      <c r="M49">
        <f t="shared" si="12"/>
        <v>0.82000000000000028</v>
      </c>
      <c r="N49">
        <f t="shared" si="10"/>
        <v>121.98818617337129</v>
      </c>
      <c r="O49">
        <f t="shared" si="10"/>
        <v>136.62737230958811</v>
      </c>
      <c r="P49">
        <f t="shared" si="10"/>
        <v>151.26655844580492</v>
      </c>
      <c r="T49">
        <f t="shared" si="13"/>
        <v>2.1000000000000005</v>
      </c>
      <c r="U49">
        <f t="shared" si="11"/>
        <v>173.44079294967236</v>
      </c>
      <c r="V49">
        <f t="shared" si="11"/>
        <v>174.90471156329403</v>
      </c>
      <c r="W49">
        <f t="shared" si="11"/>
        <v>176.3686301769157</v>
      </c>
      <c r="X49">
        <f t="shared" si="11"/>
        <v>177.83254879053737</v>
      </c>
      <c r="Y49">
        <f t="shared" si="11"/>
        <v>179.29646740415905</v>
      </c>
      <c r="Z49">
        <f t="shared" si="11"/>
        <v>180.76038601778072</v>
      </c>
      <c r="AA49">
        <f t="shared" si="11"/>
        <v>182.22430463140245</v>
      </c>
      <c r="AB49">
        <f t="shared" si="11"/>
        <v>183.68822324502412</v>
      </c>
      <c r="AC49">
        <f t="shared" si="11"/>
        <v>185.15214185864579</v>
      </c>
      <c r="AD49">
        <f t="shared" si="11"/>
        <v>186.61606047226746</v>
      </c>
      <c r="AE49">
        <f t="shared" si="11"/>
        <v>188.07997908588914</v>
      </c>
      <c r="AF49">
        <f t="shared" si="11"/>
        <v>189.54389769951081</v>
      </c>
      <c r="AG49">
        <f t="shared" si="11"/>
        <v>191.00781631313254</v>
      </c>
      <c r="AH49">
        <f t="shared" si="11"/>
        <v>192.47173492675421</v>
      </c>
      <c r="AI49">
        <f t="shared" si="11"/>
        <v>193.93565354037588</v>
      </c>
      <c r="AJ49">
        <f t="shared" si="11"/>
        <v>195.39957215399755</v>
      </c>
      <c r="AK49">
        <f t="shared" si="14"/>
        <v>196.86349076761923</v>
      </c>
      <c r="AL49">
        <f t="shared" si="14"/>
        <v>198.3274093812409</v>
      </c>
      <c r="AM49">
        <f t="shared" si="14"/>
        <v>199.79132799486257</v>
      </c>
      <c r="AN49">
        <f t="shared" si="14"/>
        <v>201.2552466084843</v>
      </c>
      <c r="AO49">
        <f t="shared" si="14"/>
        <v>202.71916522210597</v>
      </c>
      <c r="AP49">
        <f t="shared" si="15"/>
        <v>204.18308383572764</v>
      </c>
      <c r="AQ49">
        <f t="shared" si="15"/>
        <v>205.64700244934932</v>
      </c>
      <c r="AR49">
        <f t="shared" si="15"/>
        <v>207.11092106297099</v>
      </c>
      <c r="AS49">
        <f t="shared" si="15"/>
        <v>208.57483967659266</v>
      </c>
      <c r="AT49">
        <f t="shared" si="15"/>
        <v>210.03875829021433</v>
      </c>
      <c r="AU49">
        <f t="shared" si="15"/>
        <v>211.50267690383606</v>
      </c>
      <c r="AV49">
        <f t="shared" si="15"/>
        <v>212.96659551745773</v>
      </c>
      <c r="AW49">
        <f t="shared" si="15"/>
        <v>214.43051413107941</v>
      </c>
      <c r="AX49">
        <f t="shared" si="15"/>
        <v>215.89443274470108</v>
      </c>
    </row>
    <row r="50" spans="1:50" ht="15.75" thickBot="1" x14ac:dyDescent="0.3">
      <c r="A50" s="11" t="s">
        <v>27</v>
      </c>
      <c r="B50" s="15">
        <v>-1.4052276685739593E-2</v>
      </c>
      <c r="C50" s="15">
        <v>2.1545989573719532E-2</v>
      </c>
      <c r="D50" s="15">
        <v>-0.65219917784048742</v>
      </c>
      <c r="E50" s="15">
        <v>0.524141856420687</v>
      </c>
      <c r="F50" s="15">
        <v>-5.9976466158323E-2</v>
      </c>
      <c r="G50" s="15">
        <v>3.1871912786843815E-2</v>
      </c>
      <c r="H50" s="1">
        <v>-5.9976466158323E-2</v>
      </c>
      <c r="I50" s="1">
        <v>3.1871912786843815E-2</v>
      </c>
      <c r="M50">
        <f t="shared" si="12"/>
        <v>0.8400000000000003</v>
      </c>
      <c r="N50">
        <f t="shared" si="10"/>
        <v>123.77179845683746</v>
      </c>
      <c r="O50">
        <f t="shared" si="10"/>
        <v>138.41098459305425</v>
      </c>
      <c r="P50">
        <f t="shared" si="10"/>
        <v>153.05017072927109</v>
      </c>
      <c r="T50">
        <f t="shared" si="13"/>
        <v>2.2000000000000006</v>
      </c>
      <c r="U50">
        <f t="shared" si="11"/>
        <v>173.77310079896748</v>
      </c>
      <c r="V50">
        <f t="shared" si="11"/>
        <v>175.23701941258915</v>
      </c>
      <c r="W50">
        <f t="shared" si="11"/>
        <v>176.70093802621082</v>
      </c>
      <c r="X50">
        <f t="shared" si="11"/>
        <v>178.16485663983252</v>
      </c>
      <c r="Y50">
        <f t="shared" si="11"/>
        <v>179.62877525345419</v>
      </c>
      <c r="Z50">
        <f t="shared" si="11"/>
        <v>181.09269386707587</v>
      </c>
      <c r="AA50">
        <f t="shared" si="11"/>
        <v>182.55661248069757</v>
      </c>
      <c r="AB50">
        <f t="shared" si="11"/>
        <v>184.02053109431924</v>
      </c>
      <c r="AC50">
        <f t="shared" si="11"/>
        <v>185.48444970794091</v>
      </c>
      <c r="AD50">
        <f t="shared" si="11"/>
        <v>186.94836832156261</v>
      </c>
      <c r="AE50">
        <f t="shared" si="11"/>
        <v>188.41228693518428</v>
      </c>
      <c r="AF50">
        <f t="shared" si="11"/>
        <v>189.87620554880596</v>
      </c>
      <c r="AG50">
        <f t="shared" si="11"/>
        <v>191.34012416242766</v>
      </c>
      <c r="AH50">
        <f t="shared" si="11"/>
        <v>192.80404277604933</v>
      </c>
      <c r="AI50">
        <f t="shared" si="11"/>
        <v>194.267961389671</v>
      </c>
      <c r="AJ50">
        <f t="shared" si="11"/>
        <v>195.73188000329267</v>
      </c>
      <c r="AK50">
        <f t="shared" si="14"/>
        <v>197.19579861691437</v>
      </c>
      <c r="AL50">
        <f t="shared" si="14"/>
        <v>198.65971723053605</v>
      </c>
      <c r="AM50">
        <f t="shared" si="14"/>
        <v>200.12363584415772</v>
      </c>
      <c r="AN50">
        <f t="shared" si="14"/>
        <v>201.58755445777942</v>
      </c>
      <c r="AO50">
        <f t="shared" si="14"/>
        <v>203.05147307140109</v>
      </c>
      <c r="AP50">
        <f t="shared" si="15"/>
        <v>204.51539168502276</v>
      </c>
      <c r="AQ50">
        <f t="shared" si="15"/>
        <v>205.97931029864444</v>
      </c>
      <c r="AR50">
        <f t="shared" si="15"/>
        <v>207.44322891226614</v>
      </c>
      <c r="AS50">
        <f t="shared" si="15"/>
        <v>208.90714752588781</v>
      </c>
      <c r="AT50">
        <f t="shared" si="15"/>
        <v>210.37106613950948</v>
      </c>
      <c r="AU50">
        <f t="shared" si="15"/>
        <v>211.83498475313118</v>
      </c>
      <c r="AV50">
        <f t="shared" si="15"/>
        <v>213.29890336675285</v>
      </c>
      <c r="AW50">
        <f t="shared" si="15"/>
        <v>214.76282198037453</v>
      </c>
      <c r="AX50">
        <f t="shared" si="15"/>
        <v>216.2267405939962</v>
      </c>
    </row>
    <row r="51" spans="1:50" ht="15.75" thickBot="1" x14ac:dyDescent="0.3">
      <c r="A51" s="11" t="s">
        <v>28</v>
      </c>
      <c r="B51" s="15">
        <v>-30.761346504793639</v>
      </c>
      <c r="C51" s="15">
        <v>4.0328210310673365</v>
      </c>
      <c r="D51" s="15">
        <v>-7.62774897963976</v>
      </c>
      <c r="E51" s="15">
        <v>1.5406948486831315E-6</v>
      </c>
      <c r="F51" s="15">
        <v>-39.357101018926329</v>
      </c>
      <c r="G51" s="15">
        <v>-22.16559199066095</v>
      </c>
      <c r="H51" s="1">
        <v>-39.357101018926329</v>
      </c>
      <c r="I51" s="1">
        <v>-22.16559199066095</v>
      </c>
      <c r="M51">
        <f t="shared" si="12"/>
        <v>0.86000000000000032</v>
      </c>
      <c r="N51">
        <f t="shared" si="10"/>
        <v>125.52939330524897</v>
      </c>
      <c r="O51">
        <f t="shared" si="10"/>
        <v>140.16857944146577</v>
      </c>
      <c r="P51">
        <f t="shared" si="10"/>
        <v>154.80776557768257</v>
      </c>
      <c r="T51">
        <f t="shared" si="13"/>
        <v>2.3000000000000007</v>
      </c>
      <c r="U51">
        <f t="shared" si="11"/>
        <v>173.45497277189625</v>
      </c>
      <c r="V51">
        <f t="shared" si="11"/>
        <v>174.91889138551792</v>
      </c>
      <c r="W51">
        <f t="shared" si="11"/>
        <v>176.3828099991396</v>
      </c>
      <c r="X51">
        <f t="shared" si="11"/>
        <v>177.8467286127613</v>
      </c>
      <c r="Y51">
        <f t="shared" si="11"/>
        <v>179.31064722638297</v>
      </c>
      <c r="Z51">
        <f t="shared" si="11"/>
        <v>180.77456584000464</v>
      </c>
      <c r="AA51">
        <f t="shared" si="11"/>
        <v>182.23848445362634</v>
      </c>
      <c r="AB51">
        <f t="shared" si="11"/>
        <v>183.70240306724801</v>
      </c>
      <c r="AC51">
        <f t="shared" si="11"/>
        <v>185.16632168086969</v>
      </c>
      <c r="AD51">
        <f t="shared" si="11"/>
        <v>186.63024029449139</v>
      </c>
      <c r="AE51">
        <f t="shared" si="11"/>
        <v>188.09415890811306</v>
      </c>
      <c r="AF51">
        <f t="shared" si="11"/>
        <v>189.55807752173473</v>
      </c>
      <c r="AG51">
        <f t="shared" si="11"/>
        <v>191.02199613535643</v>
      </c>
      <c r="AH51">
        <f t="shared" si="11"/>
        <v>192.4859147489781</v>
      </c>
      <c r="AI51">
        <f t="shared" si="11"/>
        <v>193.94983336259978</v>
      </c>
      <c r="AJ51">
        <f t="shared" si="11"/>
        <v>195.41375197622145</v>
      </c>
      <c r="AK51">
        <f t="shared" si="14"/>
        <v>196.87767058984315</v>
      </c>
      <c r="AL51">
        <f t="shared" si="14"/>
        <v>198.34158920346482</v>
      </c>
      <c r="AM51">
        <f t="shared" si="14"/>
        <v>199.80550781708649</v>
      </c>
      <c r="AN51">
        <f t="shared" si="14"/>
        <v>201.26942643070819</v>
      </c>
      <c r="AO51">
        <f t="shared" si="14"/>
        <v>202.73334504432987</v>
      </c>
      <c r="AP51">
        <f t="shared" si="15"/>
        <v>204.19726365795154</v>
      </c>
      <c r="AQ51">
        <f t="shared" si="15"/>
        <v>205.66118227157321</v>
      </c>
      <c r="AR51">
        <f t="shared" si="15"/>
        <v>207.12510088519491</v>
      </c>
      <c r="AS51">
        <f t="shared" si="15"/>
        <v>208.58901949881658</v>
      </c>
      <c r="AT51">
        <f t="shared" si="15"/>
        <v>210.05293811243826</v>
      </c>
      <c r="AU51">
        <f t="shared" si="15"/>
        <v>211.51685672605996</v>
      </c>
      <c r="AV51">
        <f t="shared" si="15"/>
        <v>212.98077533968163</v>
      </c>
      <c r="AW51">
        <f t="shared" si="15"/>
        <v>214.4446939533033</v>
      </c>
      <c r="AX51">
        <f t="shared" si="15"/>
        <v>215.90861256692497</v>
      </c>
    </row>
    <row r="52" spans="1:50" ht="15.75" thickBot="1" x14ac:dyDescent="0.3">
      <c r="A52" s="11" t="s">
        <v>29</v>
      </c>
      <c r="B52" s="15">
        <v>4.5504788494205861E-2</v>
      </c>
      <c r="C52" s="15">
        <v>0.17616042103507418</v>
      </c>
      <c r="D52" s="15">
        <v>0.25831448532440604</v>
      </c>
      <c r="E52" s="15">
        <v>0.79967494603731082</v>
      </c>
      <c r="F52" s="15">
        <v>-0.32997225912548328</v>
      </c>
      <c r="G52" s="15">
        <v>0.420981836113895</v>
      </c>
      <c r="H52" s="2">
        <v>-0.32997225912548328</v>
      </c>
      <c r="I52" s="2">
        <v>0.420981836113895</v>
      </c>
      <c r="M52">
        <f t="shared" si="12"/>
        <v>0.88000000000000034</v>
      </c>
      <c r="N52">
        <f t="shared" si="10"/>
        <v>127.26097071860582</v>
      </c>
      <c r="O52">
        <f t="shared" si="10"/>
        <v>141.90015685482263</v>
      </c>
      <c r="P52">
        <f t="shared" si="10"/>
        <v>156.53934299103943</v>
      </c>
      <c r="T52">
        <f t="shared" si="13"/>
        <v>2.4000000000000008</v>
      </c>
      <c r="U52">
        <f t="shared" si="11"/>
        <v>172.48640886845868</v>
      </c>
      <c r="V52">
        <f t="shared" si="11"/>
        <v>173.95032748208035</v>
      </c>
      <c r="W52">
        <f t="shared" si="11"/>
        <v>175.41424609570203</v>
      </c>
      <c r="X52">
        <f t="shared" si="11"/>
        <v>176.87816470932376</v>
      </c>
      <c r="Y52">
        <f t="shared" si="11"/>
        <v>178.34208332294543</v>
      </c>
      <c r="Z52">
        <f t="shared" si="11"/>
        <v>179.8060019365671</v>
      </c>
      <c r="AA52">
        <f t="shared" si="11"/>
        <v>181.26992055018877</v>
      </c>
      <c r="AB52">
        <f t="shared" si="11"/>
        <v>182.73383916381044</v>
      </c>
      <c r="AC52">
        <f t="shared" si="11"/>
        <v>184.19775777743212</v>
      </c>
      <c r="AD52">
        <f t="shared" si="11"/>
        <v>185.66167639105385</v>
      </c>
      <c r="AE52">
        <f t="shared" si="11"/>
        <v>187.12559500467552</v>
      </c>
      <c r="AF52">
        <f t="shared" si="11"/>
        <v>188.58951361829719</v>
      </c>
      <c r="AG52">
        <f t="shared" si="11"/>
        <v>190.05343223191886</v>
      </c>
      <c r="AH52">
        <f t="shared" si="11"/>
        <v>191.51735084554053</v>
      </c>
      <c r="AI52">
        <f t="shared" si="11"/>
        <v>192.98126945916221</v>
      </c>
      <c r="AJ52">
        <f t="shared" si="11"/>
        <v>194.44518807278388</v>
      </c>
      <c r="AK52">
        <f t="shared" si="14"/>
        <v>195.90910668640561</v>
      </c>
      <c r="AL52">
        <f t="shared" si="14"/>
        <v>197.37302530002728</v>
      </c>
      <c r="AM52">
        <f t="shared" si="14"/>
        <v>198.83694391364895</v>
      </c>
      <c r="AN52">
        <f t="shared" si="14"/>
        <v>200.30086252727062</v>
      </c>
      <c r="AO52">
        <f t="shared" si="14"/>
        <v>201.7647811408923</v>
      </c>
      <c r="AP52">
        <f t="shared" si="15"/>
        <v>203.22869975451397</v>
      </c>
      <c r="AQ52">
        <f t="shared" si="15"/>
        <v>204.69261836813564</v>
      </c>
      <c r="AR52">
        <f t="shared" si="15"/>
        <v>206.15653698175737</v>
      </c>
      <c r="AS52">
        <f t="shared" si="15"/>
        <v>207.62045559537904</v>
      </c>
      <c r="AT52">
        <f t="shared" si="15"/>
        <v>209.08437420900071</v>
      </c>
      <c r="AU52">
        <f t="shared" si="15"/>
        <v>210.54829282262239</v>
      </c>
      <c r="AV52">
        <f t="shared" si="15"/>
        <v>212.01221143624406</v>
      </c>
      <c r="AW52">
        <f t="shared" si="15"/>
        <v>213.47613004986573</v>
      </c>
      <c r="AX52">
        <f t="shared" si="15"/>
        <v>214.9400486634874</v>
      </c>
    </row>
    <row r="53" spans="1:50" x14ac:dyDescent="0.25">
      <c r="M53">
        <f t="shared" si="12"/>
        <v>0.90000000000000036</v>
      </c>
      <c r="N53">
        <f t="shared" si="10"/>
        <v>128.96653069690802</v>
      </c>
      <c r="O53">
        <f t="shared" si="10"/>
        <v>143.60571683312483</v>
      </c>
      <c r="P53">
        <f t="shared" si="10"/>
        <v>158.24490296934164</v>
      </c>
      <c r="T53">
        <f>T52+0.1</f>
        <v>2.5000000000000009</v>
      </c>
      <c r="U53">
        <f t="shared" si="11"/>
        <v>170.8674090886548</v>
      </c>
      <c r="V53">
        <f t="shared" si="11"/>
        <v>172.33132770227647</v>
      </c>
      <c r="W53">
        <f t="shared" si="11"/>
        <v>173.79524631589814</v>
      </c>
      <c r="X53">
        <f t="shared" si="11"/>
        <v>175.25916492951984</v>
      </c>
      <c r="Y53">
        <f t="shared" si="11"/>
        <v>176.72308354314151</v>
      </c>
      <c r="Z53">
        <f t="shared" si="11"/>
        <v>178.18700215676319</v>
      </c>
      <c r="AA53">
        <f t="shared" si="11"/>
        <v>179.65092077038489</v>
      </c>
      <c r="AB53">
        <f t="shared" si="11"/>
        <v>181.11483938400656</v>
      </c>
      <c r="AC53">
        <f t="shared" si="11"/>
        <v>182.57875799762823</v>
      </c>
      <c r="AD53">
        <f t="shared" si="11"/>
        <v>184.04267661124993</v>
      </c>
      <c r="AE53">
        <f t="shared" si="11"/>
        <v>185.5065952248716</v>
      </c>
      <c r="AF53">
        <f t="shared" si="11"/>
        <v>186.97051383849328</v>
      </c>
      <c r="AG53">
        <f t="shared" si="11"/>
        <v>188.43443245211498</v>
      </c>
      <c r="AH53">
        <f t="shared" si="11"/>
        <v>189.89835106573665</v>
      </c>
      <c r="AI53">
        <f t="shared" si="11"/>
        <v>191.36226967935832</v>
      </c>
      <c r="AJ53">
        <f t="shared" si="11"/>
        <v>192.82618829297999</v>
      </c>
      <c r="AK53">
        <f t="shared" si="14"/>
        <v>194.29010690660169</v>
      </c>
      <c r="AL53">
        <f t="shared" si="14"/>
        <v>195.75402552022337</v>
      </c>
      <c r="AM53">
        <f t="shared" si="14"/>
        <v>197.21794413384504</v>
      </c>
      <c r="AN53">
        <f t="shared" si="14"/>
        <v>198.68186274746674</v>
      </c>
      <c r="AO53">
        <f t="shared" si="14"/>
        <v>200.14578136108841</v>
      </c>
      <c r="AP53">
        <f t="shared" si="15"/>
        <v>201.60969997471008</v>
      </c>
      <c r="AQ53">
        <f t="shared" si="15"/>
        <v>203.07361858833175</v>
      </c>
      <c r="AR53">
        <f t="shared" si="15"/>
        <v>204.53753720195346</v>
      </c>
      <c r="AS53">
        <f t="shared" si="15"/>
        <v>206.00145581557513</v>
      </c>
      <c r="AT53">
        <f t="shared" si="15"/>
        <v>207.4653744291968</v>
      </c>
      <c r="AU53">
        <f t="shared" si="15"/>
        <v>208.9292930428185</v>
      </c>
      <c r="AV53">
        <f t="shared" si="15"/>
        <v>210.39321165644017</v>
      </c>
      <c r="AW53">
        <f t="shared" si="15"/>
        <v>211.85713027006184</v>
      </c>
      <c r="AX53">
        <f t="shared" si="15"/>
        <v>213.32104888368352</v>
      </c>
    </row>
    <row r="54" spans="1:50" x14ac:dyDescent="0.25">
      <c r="M54">
        <f t="shared" si="12"/>
        <v>0.92000000000000037</v>
      </c>
      <c r="N54">
        <f t="shared" si="10"/>
        <v>130.64607324015557</v>
      </c>
      <c r="O54">
        <f t="shared" si="10"/>
        <v>145.28525937637238</v>
      </c>
      <c r="P54">
        <f t="shared" si="10"/>
        <v>159.92444551258919</v>
      </c>
      <c r="T54">
        <f t="shared" si="13"/>
        <v>2.600000000000001</v>
      </c>
      <c r="U54">
        <f t="shared" si="11"/>
        <v>168.59797343248454</v>
      </c>
      <c r="V54">
        <f t="shared" si="11"/>
        <v>170.06189204610621</v>
      </c>
      <c r="W54">
        <f t="shared" si="11"/>
        <v>171.52581065972788</v>
      </c>
      <c r="X54">
        <f t="shared" si="11"/>
        <v>172.98972927334958</v>
      </c>
      <c r="Y54">
        <f t="shared" si="11"/>
        <v>174.45364788697125</v>
      </c>
      <c r="Z54">
        <f t="shared" si="11"/>
        <v>175.91756650059293</v>
      </c>
      <c r="AA54">
        <f t="shared" si="11"/>
        <v>177.38148511421463</v>
      </c>
      <c r="AB54">
        <f t="shared" si="11"/>
        <v>178.8454037278363</v>
      </c>
      <c r="AC54">
        <f t="shared" si="11"/>
        <v>180.30932234145797</v>
      </c>
      <c r="AD54">
        <f t="shared" si="11"/>
        <v>181.77324095507967</v>
      </c>
      <c r="AE54">
        <f t="shared" si="11"/>
        <v>183.23715956870134</v>
      </c>
      <c r="AF54">
        <f t="shared" si="11"/>
        <v>184.70107818232302</v>
      </c>
      <c r="AG54">
        <f t="shared" si="11"/>
        <v>186.16499679594472</v>
      </c>
      <c r="AH54">
        <f t="shared" si="11"/>
        <v>187.62891540956639</v>
      </c>
      <c r="AI54">
        <f t="shared" si="11"/>
        <v>189.09283402318806</v>
      </c>
      <c r="AJ54">
        <f t="shared" si="11"/>
        <v>190.55675263680973</v>
      </c>
      <c r="AK54">
        <f t="shared" si="14"/>
        <v>192.02067125043143</v>
      </c>
      <c r="AL54">
        <f t="shared" si="14"/>
        <v>193.48458986405311</v>
      </c>
      <c r="AM54">
        <f t="shared" si="14"/>
        <v>194.94850847767478</v>
      </c>
      <c r="AN54">
        <f t="shared" si="14"/>
        <v>196.41242709129648</v>
      </c>
      <c r="AO54">
        <f t="shared" si="14"/>
        <v>197.87634570491815</v>
      </c>
      <c r="AP54">
        <f t="shared" si="15"/>
        <v>199.34026431853982</v>
      </c>
      <c r="AQ54">
        <f t="shared" si="15"/>
        <v>200.8041829321615</v>
      </c>
      <c r="AR54">
        <f t="shared" si="15"/>
        <v>202.2681015457832</v>
      </c>
      <c r="AS54">
        <f t="shared" si="15"/>
        <v>203.73202015940487</v>
      </c>
      <c r="AT54">
        <f t="shared" si="15"/>
        <v>205.19593877302654</v>
      </c>
      <c r="AU54">
        <f t="shared" si="15"/>
        <v>206.65985738664824</v>
      </c>
      <c r="AV54">
        <f t="shared" si="15"/>
        <v>208.12377600026991</v>
      </c>
      <c r="AW54">
        <f t="shared" si="15"/>
        <v>209.58769461389159</v>
      </c>
      <c r="AX54">
        <f t="shared" si="15"/>
        <v>211.05161322751326</v>
      </c>
    </row>
    <row r="55" spans="1:50" x14ac:dyDescent="0.25">
      <c r="M55">
        <f t="shared" si="12"/>
        <v>0.94000000000000039</v>
      </c>
      <c r="N55">
        <f t="shared" si="10"/>
        <v>132.29959834834847</v>
      </c>
      <c r="O55">
        <f t="shared" si="10"/>
        <v>146.93878448456528</v>
      </c>
      <c r="P55">
        <f t="shared" si="10"/>
        <v>161.57797062078208</v>
      </c>
      <c r="T55">
        <f>T54+0.1</f>
        <v>2.7000000000000011</v>
      </c>
      <c r="U55">
        <f t="shared" si="11"/>
        <v>165.67810189994799</v>
      </c>
      <c r="V55">
        <f t="shared" si="11"/>
        <v>167.14202051356966</v>
      </c>
      <c r="W55">
        <f t="shared" si="11"/>
        <v>168.60593912719133</v>
      </c>
      <c r="X55">
        <f t="shared" si="11"/>
        <v>170.06985774081301</v>
      </c>
      <c r="Y55">
        <f t="shared" si="11"/>
        <v>171.53377635443468</v>
      </c>
      <c r="Z55">
        <f t="shared" si="11"/>
        <v>172.99769496805635</v>
      </c>
      <c r="AA55">
        <f t="shared" si="11"/>
        <v>174.46161358167808</v>
      </c>
      <c r="AB55">
        <f t="shared" si="11"/>
        <v>175.92553219529975</v>
      </c>
      <c r="AC55">
        <f t="shared" si="11"/>
        <v>177.38945080892142</v>
      </c>
      <c r="AD55">
        <f t="shared" si="11"/>
        <v>178.8533694225431</v>
      </c>
      <c r="AE55">
        <f t="shared" si="11"/>
        <v>180.31728803616477</v>
      </c>
      <c r="AF55">
        <f t="shared" si="11"/>
        <v>181.78120664978644</v>
      </c>
      <c r="AG55">
        <f t="shared" si="11"/>
        <v>183.24512526340817</v>
      </c>
      <c r="AH55">
        <f t="shared" si="11"/>
        <v>184.70904387702984</v>
      </c>
      <c r="AI55">
        <f t="shared" si="11"/>
        <v>186.17296249065151</v>
      </c>
      <c r="AJ55">
        <f t="shared" si="11"/>
        <v>187.63688110427319</v>
      </c>
      <c r="AK55">
        <f t="shared" si="14"/>
        <v>189.10079971789486</v>
      </c>
      <c r="AL55">
        <f t="shared" si="14"/>
        <v>190.56471833151653</v>
      </c>
      <c r="AM55">
        <f t="shared" si="14"/>
        <v>192.0286369451382</v>
      </c>
      <c r="AN55">
        <f t="shared" si="14"/>
        <v>193.49255555875993</v>
      </c>
      <c r="AO55">
        <f t="shared" si="14"/>
        <v>194.9564741723816</v>
      </c>
      <c r="AP55">
        <f t="shared" si="15"/>
        <v>196.42039278600328</v>
      </c>
      <c r="AQ55">
        <f t="shared" si="15"/>
        <v>197.88431139962495</v>
      </c>
      <c r="AR55">
        <f t="shared" si="15"/>
        <v>199.34823001324662</v>
      </c>
      <c r="AS55">
        <f t="shared" si="15"/>
        <v>200.81214862686829</v>
      </c>
      <c r="AT55">
        <f t="shared" si="15"/>
        <v>202.27606724048997</v>
      </c>
      <c r="AU55">
        <f t="shared" si="15"/>
        <v>203.73998585411169</v>
      </c>
      <c r="AV55">
        <f t="shared" si="15"/>
        <v>205.20390446773337</v>
      </c>
      <c r="AW55">
        <f t="shared" si="15"/>
        <v>206.66782308135504</v>
      </c>
      <c r="AX55">
        <f t="shared" si="15"/>
        <v>208.13174169497671</v>
      </c>
    </row>
    <row r="56" spans="1:50" x14ac:dyDescent="0.25">
      <c r="E56" t="s">
        <v>55</v>
      </c>
      <c r="F56">
        <f>((C73-C43)/2)/D43</f>
        <v>0.26275556611548695</v>
      </c>
      <c r="M56">
        <f t="shared" si="12"/>
        <v>0.96000000000000041</v>
      </c>
      <c r="N56">
        <f t="shared" si="10"/>
        <v>133.92710602148671</v>
      </c>
      <c r="O56">
        <f t="shared" si="10"/>
        <v>148.56629215770351</v>
      </c>
      <c r="P56">
        <f t="shared" si="10"/>
        <v>163.20547829392032</v>
      </c>
    </row>
    <row r="57" spans="1:50" x14ac:dyDescent="0.25">
      <c r="E57" t="s">
        <v>56</v>
      </c>
      <c r="F57">
        <f>FINV(0.05,2,15)</f>
        <v>3.6823203436732408</v>
      </c>
      <c r="M57">
        <f t="shared" si="12"/>
        <v>0.98000000000000043</v>
      </c>
      <c r="N57">
        <f t="shared" si="10"/>
        <v>135.52859625957029</v>
      </c>
      <c r="O57">
        <f t="shared" si="10"/>
        <v>150.1677823957871</v>
      </c>
      <c r="P57">
        <f t="shared" si="10"/>
        <v>164.80696853200391</v>
      </c>
    </row>
    <row r="58" spans="1:50" x14ac:dyDescent="0.25">
      <c r="E58" t="s">
        <v>57</v>
      </c>
      <c r="F58">
        <f>FDIST(F56,2,15)</f>
        <v>0.77239622168284905</v>
      </c>
      <c r="M58">
        <f t="shared" si="12"/>
        <v>1.0000000000000004</v>
      </c>
      <c r="N58">
        <f t="shared" si="10"/>
        <v>137.10406906259925</v>
      </c>
      <c r="O58">
        <f t="shared" si="10"/>
        <v>151.74325519881603</v>
      </c>
      <c r="P58">
        <f t="shared" si="10"/>
        <v>166.38244133503287</v>
      </c>
    </row>
    <row r="59" spans="1:50" x14ac:dyDescent="0.25">
      <c r="M59">
        <f t="shared" si="12"/>
        <v>1.0200000000000005</v>
      </c>
      <c r="N59">
        <f t="shared" si="10"/>
        <v>138.65352443057355</v>
      </c>
      <c r="O59">
        <f t="shared" si="10"/>
        <v>153.29271056679033</v>
      </c>
      <c r="P59">
        <f t="shared" si="10"/>
        <v>167.93189670300717</v>
      </c>
    </row>
    <row r="60" spans="1:50" ht="15.75" thickBot="1" x14ac:dyDescent="0.3">
      <c r="M60">
        <f t="shared" si="12"/>
        <v>1.0400000000000005</v>
      </c>
      <c r="N60">
        <f t="shared" si="10"/>
        <v>140.17696236349317</v>
      </c>
      <c r="O60">
        <f t="shared" si="10"/>
        <v>154.81614849970998</v>
      </c>
      <c r="P60">
        <f t="shared" si="10"/>
        <v>169.45533463592679</v>
      </c>
    </row>
    <row r="61" spans="1:50" ht="15.75" thickBot="1" x14ac:dyDescent="0.3">
      <c r="A61" s="16" t="s">
        <v>31</v>
      </c>
      <c r="B61" s="16"/>
      <c r="C61" s="16"/>
      <c r="D61" s="16"/>
      <c r="E61" s="16"/>
      <c r="F61" s="16"/>
      <c r="G61" s="16"/>
      <c r="M61">
        <f t="shared" si="12"/>
        <v>1.0600000000000005</v>
      </c>
      <c r="N61">
        <f t="shared" si="10"/>
        <v>141.67438286135814</v>
      </c>
      <c r="O61">
        <f t="shared" si="10"/>
        <v>156.31356899757495</v>
      </c>
      <c r="P61">
        <f t="shared" si="10"/>
        <v>170.95275513379175</v>
      </c>
    </row>
    <row r="62" spans="1:50" ht="15.75" thickBot="1" x14ac:dyDescent="0.3">
      <c r="A62" s="16"/>
      <c r="B62" s="16"/>
      <c r="C62" s="16"/>
      <c r="D62" s="16"/>
      <c r="E62" s="16"/>
      <c r="F62" s="16"/>
      <c r="G62" s="16"/>
      <c r="M62">
        <f t="shared" si="12"/>
        <v>1.0800000000000005</v>
      </c>
      <c r="N62">
        <f t="shared" si="10"/>
        <v>143.14578592416848</v>
      </c>
      <c r="O62">
        <f t="shared" si="10"/>
        <v>157.78497206038529</v>
      </c>
      <c r="P62">
        <f t="shared" si="10"/>
        <v>172.42415819660209</v>
      </c>
    </row>
    <row r="63" spans="1:50" ht="15.75" thickBot="1" x14ac:dyDescent="0.3">
      <c r="A63" s="17" t="s">
        <v>32</v>
      </c>
      <c r="B63" s="17"/>
      <c r="C63" s="16"/>
      <c r="D63" s="16"/>
      <c r="E63" s="16"/>
      <c r="F63" s="16"/>
      <c r="G63" s="16"/>
      <c r="M63">
        <f t="shared" si="12"/>
        <v>1.1000000000000005</v>
      </c>
      <c r="N63">
        <f t="shared" si="10"/>
        <v>144.59117155192413</v>
      </c>
      <c r="O63">
        <f t="shared" si="10"/>
        <v>159.23035768814094</v>
      </c>
      <c r="P63">
        <f t="shared" si="10"/>
        <v>173.86954382435775</v>
      </c>
    </row>
    <row r="64" spans="1:50" ht="15.75" thickBot="1" x14ac:dyDescent="0.3">
      <c r="A64" s="18" t="s">
        <v>33</v>
      </c>
      <c r="B64" s="20">
        <v>0.98725308413891599</v>
      </c>
      <c r="C64" s="16"/>
      <c r="D64" s="16"/>
      <c r="E64" s="16"/>
      <c r="F64" s="16"/>
      <c r="G64" s="16"/>
      <c r="M64">
        <f t="shared" si="12"/>
        <v>1.1200000000000006</v>
      </c>
      <c r="N64">
        <f t="shared" si="10"/>
        <v>146.01053974462513</v>
      </c>
      <c r="O64">
        <f t="shared" si="10"/>
        <v>160.64972588084194</v>
      </c>
      <c r="P64">
        <f t="shared" si="10"/>
        <v>175.28891201705875</v>
      </c>
    </row>
    <row r="65" spans="1:16" ht="15.75" thickBot="1" x14ac:dyDescent="0.3">
      <c r="A65" s="18" t="s">
        <v>34</v>
      </c>
      <c r="B65" s="20">
        <v>0.97466865214180165</v>
      </c>
      <c r="C65" s="16"/>
      <c r="D65" s="16"/>
      <c r="E65" s="16"/>
      <c r="F65" s="16"/>
      <c r="G65" s="16"/>
      <c r="M65">
        <f t="shared" si="12"/>
        <v>1.1400000000000006</v>
      </c>
      <c r="N65">
        <f t="shared" si="10"/>
        <v>147.40389050227151</v>
      </c>
      <c r="O65">
        <f t="shared" si="10"/>
        <v>162.04307663848832</v>
      </c>
      <c r="P65">
        <f t="shared" si="10"/>
        <v>176.68226277470512</v>
      </c>
    </row>
    <row r="66" spans="1:16" ht="15.75" thickBot="1" x14ac:dyDescent="0.3">
      <c r="A66" s="18" t="s">
        <v>35</v>
      </c>
      <c r="B66" s="20">
        <v>0.97019841428447251</v>
      </c>
      <c r="C66" s="16"/>
      <c r="D66" s="16"/>
      <c r="E66" s="16"/>
      <c r="F66" s="16"/>
      <c r="G66" s="16"/>
      <c r="M66">
        <f t="shared" si="12"/>
        <v>1.1600000000000006</v>
      </c>
      <c r="N66">
        <f t="shared" ref="N66:P97" si="16">$B$77+(N$31-$B$24)*$B$78+($M66-$C$24)*$B$79+(($M66-$C$24)^2)*$B$80</f>
        <v>148.7712238248632</v>
      </c>
      <c r="O66">
        <f t="shared" si="16"/>
        <v>163.41040996108001</v>
      </c>
      <c r="P66">
        <f t="shared" si="16"/>
        <v>178.04959609729681</v>
      </c>
    </row>
    <row r="67" spans="1:16" ht="15.75" thickBot="1" x14ac:dyDescent="0.3">
      <c r="A67" s="18" t="s">
        <v>36</v>
      </c>
      <c r="B67" s="20">
        <v>5.2794356878664654</v>
      </c>
      <c r="C67" s="16"/>
      <c r="D67" s="16"/>
      <c r="E67" s="16"/>
      <c r="F67" s="16"/>
      <c r="G67" s="16"/>
      <c r="M67">
        <f t="shared" si="12"/>
        <v>1.1800000000000006</v>
      </c>
      <c r="N67">
        <f t="shared" si="16"/>
        <v>150.11253971240026</v>
      </c>
      <c r="O67">
        <f t="shared" si="16"/>
        <v>164.75172584861707</v>
      </c>
      <c r="P67">
        <f t="shared" si="16"/>
        <v>179.39091198483388</v>
      </c>
    </row>
    <row r="68" spans="1:16" ht="15.75" thickBot="1" x14ac:dyDescent="0.3">
      <c r="A68" s="18" t="s">
        <v>37</v>
      </c>
      <c r="B68" s="18">
        <v>21</v>
      </c>
      <c r="C68" s="16"/>
      <c r="D68" s="16"/>
      <c r="E68" s="16"/>
      <c r="F68" s="16"/>
      <c r="G68" s="16"/>
      <c r="M68">
        <f t="shared" si="12"/>
        <v>1.2000000000000006</v>
      </c>
      <c r="N68">
        <f t="shared" si="16"/>
        <v>151.42783816488264</v>
      </c>
      <c r="O68">
        <f t="shared" si="16"/>
        <v>166.06702430109945</v>
      </c>
      <c r="P68">
        <f t="shared" si="16"/>
        <v>180.70621043731626</v>
      </c>
    </row>
    <row r="69" spans="1:16" ht="15.75" thickBot="1" x14ac:dyDescent="0.3">
      <c r="A69" s="16"/>
      <c r="B69" s="16"/>
      <c r="C69" s="16"/>
      <c r="D69" s="16"/>
      <c r="E69" s="16"/>
      <c r="F69" s="16"/>
      <c r="G69" s="16"/>
      <c r="M69">
        <f t="shared" si="12"/>
        <v>1.2200000000000006</v>
      </c>
      <c r="N69">
        <f t="shared" si="16"/>
        <v>152.7171191823104</v>
      </c>
      <c r="O69">
        <f t="shared" si="16"/>
        <v>167.35630531852721</v>
      </c>
      <c r="P69">
        <f t="shared" si="16"/>
        <v>181.99549145474401</v>
      </c>
    </row>
    <row r="70" spans="1:16" ht="15.75" thickBot="1" x14ac:dyDescent="0.3">
      <c r="A70" s="16" t="s">
        <v>38</v>
      </c>
      <c r="B70" s="16"/>
      <c r="C70" s="16"/>
      <c r="D70" s="16"/>
      <c r="E70" s="16"/>
      <c r="F70" s="16"/>
      <c r="G70" s="16"/>
      <c r="M70">
        <f t="shared" si="12"/>
        <v>1.2400000000000007</v>
      </c>
      <c r="N70">
        <f t="shared" si="16"/>
        <v>153.9803827646835</v>
      </c>
      <c r="O70">
        <f t="shared" si="16"/>
        <v>168.6195689009003</v>
      </c>
      <c r="P70">
        <f t="shared" si="16"/>
        <v>183.25875503711711</v>
      </c>
    </row>
    <row r="71" spans="1:16" ht="15.75" thickBot="1" x14ac:dyDescent="0.3">
      <c r="A71" s="19"/>
      <c r="B71" s="19" t="s">
        <v>43</v>
      </c>
      <c r="C71" s="19" t="s">
        <v>44</v>
      </c>
      <c r="D71" s="19" t="s">
        <v>45</v>
      </c>
      <c r="E71" s="19" t="s">
        <v>46</v>
      </c>
      <c r="F71" s="19" t="s">
        <v>47</v>
      </c>
      <c r="G71" s="19"/>
      <c r="M71">
        <f t="shared" si="12"/>
        <v>1.2600000000000007</v>
      </c>
      <c r="N71">
        <f t="shared" si="16"/>
        <v>155.21762891200194</v>
      </c>
      <c r="O71">
        <f t="shared" si="16"/>
        <v>169.85681504821875</v>
      </c>
      <c r="P71">
        <f t="shared" si="16"/>
        <v>184.49600118443556</v>
      </c>
    </row>
    <row r="72" spans="1:16" ht="15.75" thickBot="1" x14ac:dyDescent="0.3">
      <c r="A72" s="18" t="s">
        <v>39</v>
      </c>
      <c r="B72" s="19">
        <v>3</v>
      </c>
      <c r="C72" s="21">
        <v>18231.509516567257</v>
      </c>
      <c r="D72" s="21">
        <v>6077.1698388557525</v>
      </c>
      <c r="E72" s="21">
        <v>218.03507626418588</v>
      </c>
      <c r="F72" s="22">
        <v>9.1563430229135584E-14</v>
      </c>
      <c r="G72" s="19"/>
      <c r="M72">
        <f>M71+0.02</f>
        <v>1.2800000000000007</v>
      </c>
      <c r="N72">
        <f t="shared" si="16"/>
        <v>156.4288576242657</v>
      </c>
      <c r="O72">
        <f t="shared" si="16"/>
        <v>171.06804376048251</v>
      </c>
      <c r="P72">
        <f t="shared" si="16"/>
        <v>185.70722989669932</v>
      </c>
    </row>
    <row r="73" spans="1:16" ht="15.75" thickBot="1" x14ac:dyDescent="0.3">
      <c r="A73" s="18" t="s">
        <v>40</v>
      </c>
      <c r="B73" s="19">
        <v>17</v>
      </c>
      <c r="C73" s="21">
        <v>473.83150009940692</v>
      </c>
      <c r="D73" s="21">
        <v>27.872441182318056</v>
      </c>
      <c r="E73" s="21"/>
      <c r="F73" s="19"/>
      <c r="G73" s="19"/>
      <c r="M73">
        <f t="shared" si="12"/>
        <v>1.3000000000000007</v>
      </c>
      <c r="N73">
        <f t="shared" si="16"/>
        <v>157.61406890147484</v>
      </c>
      <c r="O73">
        <f t="shared" si="16"/>
        <v>172.25325503769164</v>
      </c>
      <c r="P73">
        <f t="shared" si="16"/>
        <v>186.89244117390845</v>
      </c>
    </row>
    <row r="74" spans="1:16" ht="15.75" thickBot="1" x14ac:dyDescent="0.3">
      <c r="A74" s="18" t="s">
        <v>41</v>
      </c>
      <c r="B74" s="19">
        <v>20</v>
      </c>
      <c r="C74" s="21">
        <v>18705.341016666665</v>
      </c>
      <c r="D74" s="21"/>
      <c r="E74" s="21"/>
      <c r="F74" s="19"/>
      <c r="G74" s="19"/>
      <c r="M74">
        <f t="shared" si="12"/>
        <v>1.3200000000000007</v>
      </c>
      <c r="N74">
        <f t="shared" si="16"/>
        <v>158.77326274362932</v>
      </c>
      <c r="O74">
        <f t="shared" si="16"/>
        <v>173.41244887984612</v>
      </c>
      <c r="P74">
        <f t="shared" si="16"/>
        <v>188.05163501606293</v>
      </c>
    </row>
    <row r="75" spans="1:16" ht="15.75" thickBot="1" x14ac:dyDescent="0.3">
      <c r="A75" s="16"/>
      <c r="B75" s="19"/>
      <c r="C75" s="19"/>
      <c r="D75" s="19"/>
      <c r="E75" s="19"/>
      <c r="F75" s="19"/>
      <c r="G75" s="19"/>
      <c r="M75">
        <f t="shared" si="12"/>
        <v>1.3400000000000007</v>
      </c>
      <c r="N75">
        <f t="shared" si="16"/>
        <v>159.90643915072914</v>
      </c>
      <c r="O75">
        <f t="shared" si="16"/>
        <v>174.54562528694598</v>
      </c>
      <c r="P75">
        <f t="shared" si="16"/>
        <v>189.18481142316276</v>
      </c>
    </row>
    <row r="76" spans="1:16" ht="15.75" thickBot="1" x14ac:dyDescent="0.3">
      <c r="A76" s="19"/>
      <c r="B76" s="19" t="s">
        <v>48</v>
      </c>
      <c r="C76" s="19" t="s">
        <v>36</v>
      </c>
      <c r="D76" s="19" t="s">
        <v>49</v>
      </c>
      <c r="E76" s="19" t="s">
        <v>50</v>
      </c>
      <c r="F76" s="19" t="s">
        <v>51</v>
      </c>
      <c r="G76" s="19" t="s">
        <v>52</v>
      </c>
      <c r="H76" s="3" t="s">
        <v>53</v>
      </c>
      <c r="I76" s="3" t="s">
        <v>54</v>
      </c>
      <c r="M76">
        <f t="shared" si="12"/>
        <v>1.3600000000000008</v>
      </c>
      <c r="N76">
        <f t="shared" si="16"/>
        <v>161.01359812277434</v>
      </c>
      <c r="O76">
        <f t="shared" si="16"/>
        <v>175.65278425899115</v>
      </c>
      <c r="P76">
        <f t="shared" si="16"/>
        <v>190.29197039520795</v>
      </c>
    </row>
    <row r="77" spans="1:16" ht="15.75" thickBot="1" x14ac:dyDescent="0.3">
      <c r="A77" s="18" t="s">
        <v>42</v>
      </c>
      <c r="B77" s="22">
        <v>182.64689141146536</v>
      </c>
      <c r="C77" s="22">
        <v>1.5971933013831805</v>
      </c>
      <c r="D77" s="22">
        <v>114.35490698169839</v>
      </c>
      <c r="E77" s="22">
        <v>5.5497489167673719E-26</v>
      </c>
      <c r="F77" s="22">
        <v>179.27710813412716</v>
      </c>
      <c r="G77" s="22">
        <v>186.01667468880356</v>
      </c>
      <c r="H77" s="1">
        <v>179.27710813412716</v>
      </c>
      <c r="I77" s="1">
        <v>186.01667468880356</v>
      </c>
      <c r="M77">
        <f t="shared" si="12"/>
        <v>1.3800000000000008</v>
      </c>
      <c r="N77">
        <f t="shared" si="16"/>
        <v>162.09473965976485</v>
      </c>
      <c r="O77">
        <f t="shared" si="16"/>
        <v>176.73392579598166</v>
      </c>
      <c r="P77">
        <f t="shared" si="16"/>
        <v>191.37311193219847</v>
      </c>
    </row>
    <row r="78" spans="1:16" ht="15.75" thickBot="1" x14ac:dyDescent="0.3">
      <c r="A78" s="18" t="s">
        <v>25</v>
      </c>
      <c r="B78" s="22">
        <v>1.4639186136216806</v>
      </c>
      <c r="C78" s="22">
        <v>0.14372744570153059</v>
      </c>
      <c r="D78" s="22">
        <v>10.185379740635653</v>
      </c>
      <c r="E78" s="22">
        <v>1.1820312357923128E-8</v>
      </c>
      <c r="F78" s="22">
        <v>1.1606802124838094</v>
      </c>
      <c r="G78" s="22">
        <v>1.7671570147595519</v>
      </c>
      <c r="H78" s="1">
        <v>1.1606802124838094</v>
      </c>
      <c r="I78" s="1">
        <v>1.7671570147595519</v>
      </c>
      <c r="M78">
        <f t="shared" si="12"/>
        <v>1.4000000000000008</v>
      </c>
      <c r="N78">
        <f t="shared" si="16"/>
        <v>163.14986376170071</v>
      </c>
      <c r="O78">
        <f t="shared" si="16"/>
        <v>177.78904989791752</v>
      </c>
      <c r="P78">
        <f t="shared" si="16"/>
        <v>192.42823603413433</v>
      </c>
    </row>
    <row r="79" spans="1:16" ht="15.75" thickBot="1" x14ac:dyDescent="0.3">
      <c r="A79" s="18" t="s">
        <v>26</v>
      </c>
      <c r="B79" s="22">
        <v>44.176646156151428</v>
      </c>
      <c r="C79" s="22">
        <v>1.9177756317585037</v>
      </c>
      <c r="D79" s="22">
        <v>23.03535691276026</v>
      </c>
      <c r="E79" s="22">
        <v>2.9386024014560786E-14</v>
      </c>
      <c r="F79" s="22">
        <v>40.130493290377466</v>
      </c>
      <c r="G79" s="22">
        <v>48.22279902192539</v>
      </c>
      <c r="H79" s="1">
        <v>40.130493290377466</v>
      </c>
      <c r="I79" s="1">
        <v>48.22279902192539</v>
      </c>
      <c r="M79">
        <f t="shared" si="12"/>
        <v>1.4200000000000008</v>
      </c>
      <c r="N79">
        <f t="shared" si="16"/>
        <v>164.17897042858192</v>
      </c>
      <c r="O79">
        <f t="shared" si="16"/>
        <v>178.81815656479873</v>
      </c>
      <c r="P79">
        <f t="shared" si="16"/>
        <v>193.45734270101553</v>
      </c>
    </row>
    <row r="80" spans="1:16" ht="15.75" thickBot="1" x14ac:dyDescent="0.3">
      <c r="A80" s="18" t="s">
        <v>28</v>
      </c>
      <c r="B80" s="22">
        <v>-32.521793818317015</v>
      </c>
      <c r="C80" s="22">
        <v>2.8253623110943811</v>
      </c>
      <c r="D80" s="22">
        <v>-11.510663142427196</v>
      </c>
      <c r="E80" s="22">
        <v>1.8973006876179159E-9</v>
      </c>
      <c r="F80" s="22">
        <v>-38.482787180925257</v>
      </c>
      <c r="G80" s="22">
        <v>-26.560800455708772</v>
      </c>
      <c r="H80" s="2">
        <v>-38.482787180925257</v>
      </c>
      <c r="I80" s="2">
        <v>-26.560800455708772</v>
      </c>
      <c r="M80">
        <f t="shared" si="12"/>
        <v>1.4400000000000008</v>
      </c>
      <c r="N80">
        <f t="shared" si="16"/>
        <v>165.18205966040847</v>
      </c>
      <c r="O80">
        <f t="shared" si="16"/>
        <v>179.82124579662528</v>
      </c>
      <c r="P80">
        <f t="shared" si="16"/>
        <v>194.46043193284208</v>
      </c>
    </row>
    <row r="81" spans="13:16" x14ac:dyDescent="0.25">
      <c r="M81">
        <f t="shared" si="12"/>
        <v>1.4600000000000009</v>
      </c>
      <c r="N81">
        <f t="shared" si="16"/>
        <v>166.15913145718037</v>
      </c>
      <c r="O81">
        <f t="shared" si="16"/>
        <v>180.79831759339717</v>
      </c>
      <c r="P81">
        <f t="shared" si="16"/>
        <v>195.43750372961398</v>
      </c>
    </row>
    <row r="82" spans="13:16" x14ac:dyDescent="0.25">
      <c r="M82">
        <f t="shared" si="12"/>
        <v>1.4800000000000009</v>
      </c>
      <c r="N82">
        <f t="shared" si="16"/>
        <v>167.11018581889763</v>
      </c>
      <c r="O82">
        <f t="shared" si="16"/>
        <v>181.74937195511444</v>
      </c>
      <c r="P82">
        <f t="shared" si="16"/>
        <v>196.38855809133125</v>
      </c>
    </row>
    <row r="83" spans="13:16" x14ac:dyDescent="0.25">
      <c r="M83">
        <f t="shared" si="12"/>
        <v>1.5000000000000009</v>
      </c>
      <c r="N83">
        <f t="shared" si="16"/>
        <v>168.03522274556022</v>
      </c>
      <c r="O83">
        <f t="shared" si="16"/>
        <v>182.67440888177703</v>
      </c>
      <c r="P83">
        <f t="shared" si="16"/>
        <v>197.31359501799383</v>
      </c>
    </row>
    <row r="84" spans="13:16" x14ac:dyDescent="0.25">
      <c r="M84">
        <f t="shared" si="12"/>
        <v>1.5200000000000009</v>
      </c>
      <c r="N84">
        <f t="shared" si="16"/>
        <v>168.93424223716815</v>
      </c>
      <c r="O84">
        <f t="shared" si="16"/>
        <v>183.57342837338496</v>
      </c>
      <c r="P84">
        <f t="shared" si="16"/>
        <v>198.21261450960176</v>
      </c>
    </row>
    <row r="85" spans="13:16" x14ac:dyDescent="0.25">
      <c r="M85">
        <f t="shared" si="12"/>
        <v>1.5400000000000009</v>
      </c>
      <c r="N85">
        <f t="shared" si="16"/>
        <v>169.80724429372142</v>
      </c>
      <c r="O85">
        <f t="shared" si="16"/>
        <v>184.44643042993823</v>
      </c>
      <c r="P85">
        <f t="shared" si="16"/>
        <v>199.08561656615504</v>
      </c>
    </row>
    <row r="86" spans="13:16" x14ac:dyDescent="0.25">
      <c r="M86">
        <f t="shared" si="12"/>
        <v>1.5600000000000009</v>
      </c>
      <c r="N86">
        <f t="shared" si="16"/>
        <v>170.65422891522007</v>
      </c>
      <c r="O86">
        <f t="shared" si="16"/>
        <v>185.29341505143688</v>
      </c>
      <c r="P86">
        <f t="shared" si="16"/>
        <v>199.93260118765369</v>
      </c>
    </row>
    <row r="87" spans="13:16" x14ac:dyDescent="0.25">
      <c r="M87">
        <f t="shared" si="12"/>
        <v>1.580000000000001</v>
      </c>
      <c r="N87">
        <f t="shared" si="16"/>
        <v>171.47519610166404</v>
      </c>
      <c r="O87">
        <f t="shared" si="16"/>
        <v>186.11438223788085</v>
      </c>
      <c r="P87">
        <f t="shared" si="16"/>
        <v>200.75356837409765</v>
      </c>
    </row>
    <row r="88" spans="13:16" x14ac:dyDescent="0.25">
      <c r="M88">
        <f t="shared" si="12"/>
        <v>1.600000000000001</v>
      </c>
      <c r="N88">
        <f t="shared" si="16"/>
        <v>172.27014585305338</v>
      </c>
      <c r="O88">
        <f t="shared" si="16"/>
        <v>186.90933198927019</v>
      </c>
      <c r="P88">
        <f t="shared" si="16"/>
        <v>201.54851812548699</v>
      </c>
    </row>
    <row r="89" spans="13:16" x14ac:dyDescent="0.25">
      <c r="M89">
        <f t="shared" si="12"/>
        <v>1.620000000000001</v>
      </c>
      <c r="N89">
        <f t="shared" si="16"/>
        <v>173.03907816938803</v>
      </c>
      <c r="O89">
        <f t="shared" si="16"/>
        <v>187.67826430560484</v>
      </c>
      <c r="P89">
        <f t="shared" si="16"/>
        <v>202.31745044182165</v>
      </c>
    </row>
    <row r="90" spans="13:16" x14ac:dyDescent="0.25">
      <c r="M90">
        <f t="shared" si="12"/>
        <v>1.640000000000001</v>
      </c>
      <c r="N90">
        <f t="shared" si="16"/>
        <v>173.78199305066806</v>
      </c>
      <c r="O90">
        <f t="shared" si="16"/>
        <v>188.42117918688487</v>
      </c>
      <c r="P90">
        <f t="shared" si="16"/>
        <v>203.06036532310168</v>
      </c>
    </row>
    <row r="91" spans="13:16" x14ac:dyDescent="0.25">
      <c r="M91">
        <f t="shared" si="12"/>
        <v>1.660000000000001</v>
      </c>
      <c r="N91">
        <f t="shared" si="16"/>
        <v>174.49889049689347</v>
      </c>
      <c r="O91">
        <f t="shared" si="16"/>
        <v>189.13807663311024</v>
      </c>
      <c r="P91">
        <f t="shared" si="16"/>
        <v>203.77726276932708</v>
      </c>
    </row>
    <row r="92" spans="13:16" x14ac:dyDescent="0.25">
      <c r="M92">
        <f t="shared" si="12"/>
        <v>1.680000000000001</v>
      </c>
      <c r="N92">
        <f t="shared" si="16"/>
        <v>175.18977050806416</v>
      </c>
      <c r="O92">
        <f t="shared" si="16"/>
        <v>189.82895664428096</v>
      </c>
      <c r="P92">
        <f t="shared" si="16"/>
        <v>204.46814278049777</v>
      </c>
    </row>
    <row r="93" spans="13:16" x14ac:dyDescent="0.25">
      <c r="M93">
        <f t="shared" si="12"/>
        <v>1.7000000000000011</v>
      </c>
      <c r="N93">
        <f t="shared" si="16"/>
        <v>175.85463308418022</v>
      </c>
      <c r="O93">
        <f t="shared" si="16"/>
        <v>190.49381922039703</v>
      </c>
      <c r="P93">
        <f t="shared" si="16"/>
        <v>205.13300535661384</v>
      </c>
    </row>
    <row r="94" spans="13:16" x14ac:dyDescent="0.25">
      <c r="M94">
        <f t="shared" si="12"/>
        <v>1.7200000000000011</v>
      </c>
      <c r="N94">
        <f t="shared" si="16"/>
        <v>176.49347822524163</v>
      </c>
      <c r="O94">
        <f t="shared" si="16"/>
        <v>191.13266436145844</v>
      </c>
      <c r="P94">
        <f t="shared" si="16"/>
        <v>205.77185049767525</v>
      </c>
    </row>
    <row r="95" spans="13:16" x14ac:dyDescent="0.25">
      <c r="M95">
        <f t="shared" si="12"/>
        <v>1.7400000000000011</v>
      </c>
      <c r="N95">
        <f t="shared" si="16"/>
        <v>177.10630593124836</v>
      </c>
      <c r="O95">
        <f t="shared" si="16"/>
        <v>191.74549206746516</v>
      </c>
      <c r="P95">
        <f t="shared" si="16"/>
        <v>206.38467820368197</v>
      </c>
    </row>
    <row r="96" spans="13:16" x14ac:dyDescent="0.25">
      <c r="M96">
        <f t="shared" si="12"/>
        <v>1.7600000000000011</v>
      </c>
      <c r="N96">
        <f t="shared" si="16"/>
        <v>177.69311620220046</v>
      </c>
      <c r="O96">
        <f t="shared" si="16"/>
        <v>192.33230233841726</v>
      </c>
      <c r="P96">
        <f t="shared" si="16"/>
        <v>206.97148847463407</v>
      </c>
    </row>
    <row r="97" spans="13:16" x14ac:dyDescent="0.25">
      <c r="M97">
        <f t="shared" si="12"/>
        <v>1.7800000000000011</v>
      </c>
      <c r="N97">
        <f t="shared" si="16"/>
        <v>178.2539090380979</v>
      </c>
      <c r="O97">
        <f t="shared" si="16"/>
        <v>192.89309517431471</v>
      </c>
      <c r="P97">
        <f t="shared" si="16"/>
        <v>207.53228131053152</v>
      </c>
    </row>
    <row r="98" spans="13:16" x14ac:dyDescent="0.25">
      <c r="M98">
        <f t="shared" si="12"/>
        <v>1.8000000000000012</v>
      </c>
      <c r="N98">
        <f t="shared" ref="N98:P141" si="17">$B$77+(N$31-$B$24)*$B$78+($M98-$C$24)*$B$79+(($M98-$C$24)^2)*$B$80</f>
        <v>178.78868443894069</v>
      </c>
      <c r="O98">
        <f t="shared" si="17"/>
        <v>193.4278705751575</v>
      </c>
      <c r="P98">
        <f t="shared" si="17"/>
        <v>208.06705671137431</v>
      </c>
    </row>
    <row r="99" spans="13:16" x14ac:dyDescent="0.25">
      <c r="M99">
        <f t="shared" ref="M99:M109" si="18">M98+0.02</f>
        <v>1.8200000000000012</v>
      </c>
      <c r="N99">
        <f t="shared" si="17"/>
        <v>179.29744240472883</v>
      </c>
      <c r="O99">
        <f t="shared" si="17"/>
        <v>193.93662854094563</v>
      </c>
      <c r="P99">
        <f t="shared" si="17"/>
        <v>208.57581467716244</v>
      </c>
    </row>
    <row r="100" spans="13:16" x14ac:dyDescent="0.25">
      <c r="M100">
        <f t="shared" si="18"/>
        <v>1.8400000000000012</v>
      </c>
      <c r="N100">
        <f t="shared" si="17"/>
        <v>179.78018293546231</v>
      </c>
      <c r="O100">
        <f t="shared" si="17"/>
        <v>194.41936907167911</v>
      </c>
      <c r="P100">
        <f t="shared" si="17"/>
        <v>209.05855520789592</v>
      </c>
    </row>
    <row r="101" spans="13:16" x14ac:dyDescent="0.25">
      <c r="M101">
        <f t="shared" si="18"/>
        <v>1.8600000000000012</v>
      </c>
      <c r="N101">
        <f t="shared" si="17"/>
        <v>180.23690603114113</v>
      </c>
      <c r="O101">
        <f t="shared" si="17"/>
        <v>194.87609216735794</v>
      </c>
      <c r="P101">
        <f t="shared" si="17"/>
        <v>209.51527830357475</v>
      </c>
    </row>
    <row r="102" spans="13:16" x14ac:dyDescent="0.25">
      <c r="M102">
        <f t="shared" si="18"/>
        <v>1.8800000000000012</v>
      </c>
      <c r="N102">
        <f t="shared" si="17"/>
        <v>180.6676116917653</v>
      </c>
      <c r="O102">
        <f t="shared" si="17"/>
        <v>195.30679782798211</v>
      </c>
      <c r="P102">
        <f t="shared" si="17"/>
        <v>209.94598396419892</v>
      </c>
    </row>
    <row r="103" spans="13:16" x14ac:dyDescent="0.25">
      <c r="M103">
        <f t="shared" si="18"/>
        <v>1.9000000000000012</v>
      </c>
      <c r="N103">
        <f t="shared" si="17"/>
        <v>181.07229991733482</v>
      </c>
      <c r="O103">
        <f t="shared" si="17"/>
        <v>195.71148605355162</v>
      </c>
      <c r="P103">
        <f t="shared" si="17"/>
        <v>210.35067218976843</v>
      </c>
    </row>
    <row r="104" spans="13:16" x14ac:dyDescent="0.25">
      <c r="M104">
        <f t="shared" si="18"/>
        <v>1.9200000000000013</v>
      </c>
      <c r="N104">
        <f t="shared" si="17"/>
        <v>181.45097070784971</v>
      </c>
      <c r="O104">
        <f t="shared" si="17"/>
        <v>196.09015684406651</v>
      </c>
      <c r="P104">
        <f t="shared" si="17"/>
        <v>210.72934298028332</v>
      </c>
    </row>
    <row r="105" spans="13:16" x14ac:dyDescent="0.25">
      <c r="M105">
        <f t="shared" si="18"/>
        <v>1.9400000000000013</v>
      </c>
      <c r="N105">
        <f t="shared" si="17"/>
        <v>181.80362406330991</v>
      </c>
      <c r="O105">
        <f t="shared" si="17"/>
        <v>196.44281019952672</v>
      </c>
      <c r="P105">
        <f t="shared" si="17"/>
        <v>211.08199633574353</v>
      </c>
    </row>
    <row r="106" spans="13:16" x14ac:dyDescent="0.25">
      <c r="M106">
        <f t="shared" si="18"/>
        <v>1.9600000000000013</v>
      </c>
      <c r="N106">
        <f t="shared" si="17"/>
        <v>182.13025998371546</v>
      </c>
      <c r="O106">
        <f t="shared" si="17"/>
        <v>196.7694461199323</v>
      </c>
      <c r="P106">
        <f t="shared" si="17"/>
        <v>211.40863225614908</v>
      </c>
    </row>
    <row r="107" spans="13:16" x14ac:dyDescent="0.25">
      <c r="M107">
        <f t="shared" si="18"/>
        <v>1.9800000000000013</v>
      </c>
      <c r="N107">
        <f t="shared" si="17"/>
        <v>182.43087846906639</v>
      </c>
      <c r="O107">
        <f t="shared" si="17"/>
        <v>197.07006460528322</v>
      </c>
      <c r="P107">
        <f t="shared" si="17"/>
        <v>211.7092507415</v>
      </c>
    </row>
    <row r="108" spans="13:16" x14ac:dyDescent="0.25">
      <c r="M108">
        <f t="shared" si="18"/>
        <v>2.0000000000000013</v>
      </c>
      <c r="N108">
        <f t="shared" si="17"/>
        <v>182.70547951936265</v>
      </c>
      <c r="O108">
        <f t="shared" si="17"/>
        <v>197.34466565557946</v>
      </c>
      <c r="P108">
        <f t="shared" si="17"/>
        <v>211.98385179179627</v>
      </c>
    </row>
    <row r="109" spans="13:16" x14ac:dyDescent="0.25">
      <c r="M109">
        <f t="shared" si="18"/>
        <v>2.0200000000000014</v>
      </c>
      <c r="N109">
        <f t="shared" si="17"/>
        <v>182.95406313460424</v>
      </c>
      <c r="O109">
        <f t="shared" si="17"/>
        <v>197.59324927082105</v>
      </c>
      <c r="P109">
        <f t="shared" si="17"/>
        <v>212.23243540703785</v>
      </c>
    </row>
    <row r="110" spans="13:16" x14ac:dyDescent="0.25">
      <c r="M110">
        <f>M109+0.02</f>
        <v>2.0400000000000014</v>
      </c>
      <c r="N110">
        <f t="shared" si="17"/>
        <v>183.1766293147912</v>
      </c>
      <c r="O110">
        <f t="shared" si="17"/>
        <v>197.81581545100801</v>
      </c>
      <c r="P110">
        <f t="shared" si="17"/>
        <v>212.45500158722481</v>
      </c>
    </row>
    <row r="111" spans="13:16" x14ac:dyDescent="0.25">
      <c r="M111">
        <f t="shared" ref="M111:M141" si="19">M110+0.02</f>
        <v>2.0600000000000014</v>
      </c>
      <c r="N111">
        <f t="shared" si="17"/>
        <v>183.37317805992348</v>
      </c>
      <c r="O111">
        <f t="shared" si="17"/>
        <v>198.01236419614028</v>
      </c>
      <c r="P111">
        <f t="shared" si="17"/>
        <v>212.65155033235709</v>
      </c>
    </row>
    <row r="112" spans="13:16" x14ac:dyDescent="0.25">
      <c r="M112">
        <f t="shared" si="19"/>
        <v>2.0800000000000014</v>
      </c>
      <c r="N112">
        <f t="shared" si="17"/>
        <v>183.54370937000112</v>
      </c>
      <c r="O112">
        <f t="shared" si="17"/>
        <v>198.18289550621793</v>
      </c>
      <c r="P112">
        <f t="shared" si="17"/>
        <v>212.82208164243474</v>
      </c>
    </row>
    <row r="113" spans="13:16" x14ac:dyDescent="0.25">
      <c r="M113">
        <f t="shared" si="19"/>
        <v>2.1000000000000014</v>
      </c>
      <c r="N113">
        <f t="shared" si="17"/>
        <v>183.68822324502412</v>
      </c>
      <c r="O113">
        <f t="shared" si="17"/>
        <v>198.3274093812409</v>
      </c>
      <c r="P113">
        <f t="shared" si="17"/>
        <v>212.96659551745773</v>
      </c>
    </row>
    <row r="114" spans="13:16" x14ac:dyDescent="0.25">
      <c r="M114">
        <f t="shared" si="19"/>
        <v>2.1200000000000014</v>
      </c>
      <c r="N114">
        <f t="shared" si="17"/>
        <v>183.80671968499243</v>
      </c>
      <c r="O114">
        <f t="shared" si="17"/>
        <v>198.44590582120924</v>
      </c>
      <c r="P114">
        <f t="shared" si="17"/>
        <v>213.08509195742604</v>
      </c>
    </row>
    <row r="115" spans="13:16" x14ac:dyDescent="0.25">
      <c r="M115">
        <f t="shared" si="19"/>
        <v>2.1400000000000015</v>
      </c>
      <c r="N115">
        <f t="shared" si="17"/>
        <v>183.89919868990611</v>
      </c>
      <c r="O115">
        <f t="shared" si="17"/>
        <v>198.53838482612292</v>
      </c>
      <c r="P115">
        <f t="shared" si="17"/>
        <v>213.17757096233973</v>
      </c>
    </row>
    <row r="116" spans="13:16" x14ac:dyDescent="0.25">
      <c r="M116">
        <f t="shared" si="19"/>
        <v>2.1600000000000015</v>
      </c>
      <c r="N116">
        <f t="shared" si="17"/>
        <v>183.96566025976514</v>
      </c>
      <c r="O116">
        <f t="shared" si="17"/>
        <v>198.60484639598195</v>
      </c>
      <c r="P116">
        <f t="shared" si="17"/>
        <v>213.24403253219876</v>
      </c>
    </row>
    <row r="117" spans="13:16" x14ac:dyDescent="0.25">
      <c r="M117">
        <f t="shared" si="19"/>
        <v>2.1800000000000015</v>
      </c>
      <c r="N117">
        <f t="shared" si="17"/>
        <v>184.00610439456949</v>
      </c>
      <c r="O117">
        <f t="shared" si="17"/>
        <v>198.6452905307863</v>
      </c>
      <c r="P117">
        <f t="shared" si="17"/>
        <v>213.2844766670031</v>
      </c>
    </row>
    <row r="118" spans="13:16" x14ac:dyDescent="0.25">
      <c r="M118">
        <f t="shared" si="19"/>
        <v>2.2000000000000015</v>
      </c>
      <c r="N118">
        <f t="shared" si="17"/>
        <v>184.02053109431921</v>
      </c>
      <c r="O118">
        <f t="shared" si="17"/>
        <v>198.65971723053602</v>
      </c>
      <c r="P118">
        <f t="shared" si="17"/>
        <v>213.29890336675282</v>
      </c>
    </row>
    <row r="119" spans="13:16" x14ac:dyDescent="0.25">
      <c r="M119">
        <f t="shared" si="19"/>
        <v>2.2200000000000015</v>
      </c>
      <c r="N119">
        <f t="shared" si="17"/>
        <v>184.00894035901428</v>
      </c>
      <c r="O119">
        <f t="shared" si="17"/>
        <v>198.64812649523108</v>
      </c>
      <c r="P119">
        <f t="shared" si="17"/>
        <v>213.28731263144789</v>
      </c>
    </row>
    <row r="120" spans="13:16" x14ac:dyDescent="0.25">
      <c r="M120">
        <f t="shared" si="19"/>
        <v>2.2400000000000015</v>
      </c>
      <c r="N120">
        <f t="shared" si="17"/>
        <v>183.97133218865469</v>
      </c>
      <c r="O120">
        <f t="shared" si="17"/>
        <v>198.61051832487149</v>
      </c>
      <c r="P120">
        <f t="shared" si="17"/>
        <v>213.2497044610883</v>
      </c>
    </row>
    <row r="121" spans="13:16" x14ac:dyDescent="0.25">
      <c r="M121">
        <f t="shared" si="19"/>
        <v>2.2600000000000016</v>
      </c>
      <c r="N121">
        <f t="shared" si="17"/>
        <v>183.90770658324047</v>
      </c>
      <c r="O121">
        <f t="shared" si="17"/>
        <v>198.54689271945725</v>
      </c>
      <c r="P121">
        <f t="shared" si="17"/>
        <v>213.18607885567408</v>
      </c>
    </row>
    <row r="122" spans="13:16" x14ac:dyDescent="0.25">
      <c r="M122">
        <f t="shared" si="19"/>
        <v>2.2800000000000016</v>
      </c>
      <c r="N122">
        <f t="shared" si="17"/>
        <v>183.81806354277157</v>
      </c>
      <c r="O122">
        <f t="shared" si="17"/>
        <v>198.45724967898835</v>
      </c>
      <c r="P122">
        <f t="shared" si="17"/>
        <v>213.09643581520518</v>
      </c>
    </row>
    <row r="123" spans="13:16" x14ac:dyDescent="0.25">
      <c r="M123">
        <f t="shared" si="19"/>
        <v>2.3000000000000016</v>
      </c>
      <c r="N123">
        <f t="shared" si="17"/>
        <v>183.70240306724801</v>
      </c>
      <c r="O123">
        <f t="shared" si="17"/>
        <v>198.34158920346479</v>
      </c>
      <c r="P123">
        <f t="shared" si="17"/>
        <v>212.98077533968163</v>
      </c>
    </row>
    <row r="124" spans="13:16" x14ac:dyDescent="0.25">
      <c r="M124">
        <f t="shared" si="19"/>
        <v>2.3200000000000016</v>
      </c>
      <c r="N124">
        <f t="shared" si="17"/>
        <v>183.5607251566698</v>
      </c>
      <c r="O124">
        <f t="shared" si="17"/>
        <v>198.19991129288658</v>
      </c>
      <c r="P124">
        <f t="shared" si="17"/>
        <v>212.83909742910342</v>
      </c>
    </row>
    <row r="125" spans="13:16" x14ac:dyDescent="0.25">
      <c r="M125">
        <f t="shared" si="19"/>
        <v>2.3400000000000016</v>
      </c>
      <c r="N125">
        <f t="shared" si="17"/>
        <v>183.39302981103694</v>
      </c>
      <c r="O125">
        <f t="shared" si="17"/>
        <v>198.03221594725375</v>
      </c>
      <c r="P125">
        <f t="shared" si="17"/>
        <v>212.67140208347055</v>
      </c>
    </row>
    <row r="126" spans="13:16" x14ac:dyDescent="0.25">
      <c r="M126">
        <f t="shared" si="19"/>
        <v>2.3600000000000017</v>
      </c>
      <c r="N126">
        <f t="shared" si="17"/>
        <v>183.19931703034942</v>
      </c>
      <c r="O126">
        <f t="shared" si="17"/>
        <v>197.83850316656623</v>
      </c>
      <c r="P126">
        <f t="shared" si="17"/>
        <v>212.47768930278303</v>
      </c>
    </row>
    <row r="127" spans="13:16" x14ac:dyDescent="0.25">
      <c r="M127">
        <f t="shared" si="19"/>
        <v>2.3800000000000017</v>
      </c>
      <c r="N127">
        <f t="shared" si="17"/>
        <v>182.97958681460727</v>
      </c>
      <c r="O127">
        <f t="shared" si="17"/>
        <v>197.61877295082408</v>
      </c>
      <c r="P127">
        <f t="shared" si="17"/>
        <v>212.25795908704089</v>
      </c>
    </row>
    <row r="128" spans="13:16" x14ac:dyDescent="0.25">
      <c r="M128">
        <f t="shared" si="19"/>
        <v>2.4000000000000017</v>
      </c>
      <c r="N128">
        <f t="shared" si="17"/>
        <v>182.73383916381044</v>
      </c>
      <c r="O128">
        <f t="shared" si="17"/>
        <v>197.37302530002725</v>
      </c>
      <c r="P128">
        <f t="shared" si="17"/>
        <v>212.01221143624406</v>
      </c>
    </row>
    <row r="129" spans="13:16" x14ac:dyDescent="0.25">
      <c r="M129">
        <f t="shared" si="19"/>
        <v>2.4200000000000017</v>
      </c>
      <c r="N129">
        <f t="shared" si="17"/>
        <v>182.46207407795896</v>
      </c>
      <c r="O129">
        <f t="shared" si="17"/>
        <v>197.10126021417577</v>
      </c>
      <c r="P129">
        <f t="shared" si="17"/>
        <v>211.74044635039257</v>
      </c>
    </row>
    <row r="130" spans="13:16" x14ac:dyDescent="0.25">
      <c r="M130">
        <f t="shared" si="19"/>
        <v>2.4400000000000017</v>
      </c>
      <c r="N130">
        <f t="shared" si="17"/>
        <v>182.16429155705285</v>
      </c>
      <c r="O130">
        <f t="shared" si="17"/>
        <v>196.80347769326966</v>
      </c>
      <c r="P130">
        <f t="shared" si="17"/>
        <v>211.44266382948646</v>
      </c>
    </row>
    <row r="131" spans="13:16" x14ac:dyDescent="0.25">
      <c r="M131">
        <f t="shared" si="19"/>
        <v>2.4600000000000017</v>
      </c>
      <c r="N131">
        <f t="shared" si="17"/>
        <v>181.84049160109205</v>
      </c>
      <c r="O131">
        <f t="shared" si="17"/>
        <v>196.47967773730886</v>
      </c>
      <c r="P131">
        <f t="shared" si="17"/>
        <v>211.11886387352567</v>
      </c>
    </row>
    <row r="132" spans="13:16" x14ac:dyDescent="0.25">
      <c r="M132">
        <f t="shared" si="19"/>
        <v>2.4800000000000018</v>
      </c>
      <c r="N132">
        <f t="shared" si="17"/>
        <v>181.49067421007663</v>
      </c>
      <c r="O132">
        <f t="shared" si="17"/>
        <v>196.12986034629341</v>
      </c>
      <c r="P132">
        <f t="shared" si="17"/>
        <v>210.76904648251025</v>
      </c>
    </row>
    <row r="133" spans="13:16" x14ac:dyDescent="0.25">
      <c r="M133">
        <f t="shared" si="19"/>
        <v>2.5000000000000018</v>
      </c>
      <c r="N133">
        <f t="shared" si="17"/>
        <v>181.11483938400653</v>
      </c>
      <c r="O133">
        <f t="shared" si="17"/>
        <v>195.75402552022334</v>
      </c>
      <c r="P133">
        <f t="shared" si="17"/>
        <v>210.39321165644014</v>
      </c>
    </row>
    <row r="134" spans="13:16" x14ac:dyDescent="0.25">
      <c r="M134">
        <f t="shared" si="19"/>
        <v>2.5200000000000018</v>
      </c>
      <c r="N134">
        <f t="shared" si="17"/>
        <v>180.71298712288177</v>
      </c>
      <c r="O134">
        <f t="shared" si="17"/>
        <v>195.35217325909861</v>
      </c>
      <c r="P134">
        <f t="shared" si="17"/>
        <v>209.99135939531538</v>
      </c>
    </row>
    <row r="135" spans="13:16" x14ac:dyDescent="0.25">
      <c r="M135">
        <f t="shared" si="19"/>
        <v>2.5400000000000018</v>
      </c>
      <c r="N135">
        <f t="shared" si="17"/>
        <v>180.28511742670239</v>
      </c>
      <c r="O135">
        <f t="shared" si="17"/>
        <v>194.92430356291919</v>
      </c>
      <c r="P135">
        <f t="shared" si="17"/>
        <v>209.563489699136</v>
      </c>
    </row>
    <row r="136" spans="13:16" x14ac:dyDescent="0.25">
      <c r="M136">
        <f t="shared" si="19"/>
        <v>2.5600000000000018</v>
      </c>
      <c r="N136">
        <f t="shared" si="17"/>
        <v>179.83123029546834</v>
      </c>
      <c r="O136">
        <f t="shared" si="17"/>
        <v>194.47041643168515</v>
      </c>
      <c r="P136">
        <f t="shared" si="17"/>
        <v>209.10960256790196</v>
      </c>
    </row>
    <row r="137" spans="13:16" x14ac:dyDescent="0.25">
      <c r="M137">
        <f t="shared" si="19"/>
        <v>2.5800000000000018</v>
      </c>
      <c r="N137">
        <f t="shared" si="17"/>
        <v>179.35132572917962</v>
      </c>
      <c r="O137">
        <f t="shared" si="17"/>
        <v>193.99051186539646</v>
      </c>
      <c r="P137">
        <f t="shared" si="17"/>
        <v>208.62969800161324</v>
      </c>
    </row>
    <row r="138" spans="13:16" x14ac:dyDescent="0.25">
      <c r="M138">
        <f t="shared" si="19"/>
        <v>2.6000000000000019</v>
      </c>
      <c r="N138">
        <f t="shared" si="17"/>
        <v>178.84540372783627</v>
      </c>
      <c r="O138">
        <f t="shared" si="17"/>
        <v>193.48458986405311</v>
      </c>
      <c r="P138">
        <f t="shared" si="17"/>
        <v>208.12377600026988</v>
      </c>
    </row>
    <row r="139" spans="13:16" x14ac:dyDescent="0.25">
      <c r="M139">
        <f t="shared" si="19"/>
        <v>2.6200000000000019</v>
      </c>
      <c r="N139">
        <f t="shared" si="17"/>
        <v>178.31346429143827</v>
      </c>
      <c r="O139">
        <f t="shared" si="17"/>
        <v>192.9526504276551</v>
      </c>
      <c r="P139">
        <f t="shared" si="17"/>
        <v>207.59183656387188</v>
      </c>
    </row>
    <row r="140" spans="13:16" x14ac:dyDescent="0.25">
      <c r="M140">
        <f t="shared" si="19"/>
        <v>2.6400000000000019</v>
      </c>
      <c r="N140">
        <f t="shared" si="17"/>
        <v>177.75550741998561</v>
      </c>
      <c r="O140">
        <f t="shared" si="17"/>
        <v>192.39469355620244</v>
      </c>
      <c r="P140">
        <f t="shared" si="17"/>
        <v>207.03387969241922</v>
      </c>
    </row>
    <row r="141" spans="13:16" x14ac:dyDescent="0.25">
      <c r="M141">
        <f t="shared" si="19"/>
        <v>2.6600000000000019</v>
      </c>
      <c r="N141">
        <f t="shared" si="17"/>
        <v>177.17153311347829</v>
      </c>
      <c r="O141">
        <f t="shared" si="17"/>
        <v>191.81071924969513</v>
      </c>
      <c r="P141">
        <f t="shared" si="17"/>
        <v>206.4499053859119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Charts</vt:lpstr>
      </vt:variant>
      <vt:variant>
        <vt:i4>4</vt:i4>
      </vt:variant>
    </vt:vector>
  </HeadingPairs>
  <TitlesOfParts>
    <vt:vector size="7" baseType="lpstr">
      <vt:lpstr>Sheet1</vt:lpstr>
      <vt:lpstr>Sheet2</vt:lpstr>
      <vt:lpstr>topqual_dat</vt:lpstr>
      <vt:lpstr>Chart1</vt:lpstr>
      <vt:lpstr>Chart2</vt:lpstr>
      <vt:lpstr>Chart3</vt:lpstr>
      <vt:lpstr>Chart4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Winner,Lawrence Herman</cp:lastModifiedBy>
  <dcterms:created xsi:type="dcterms:W3CDTF">2009-10-27T14:22:53Z</dcterms:created>
  <dcterms:modified xsi:type="dcterms:W3CDTF">2011-01-27T14:26:11Z</dcterms:modified>
</cp:coreProperties>
</file>